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6380" windowHeight="7830" tabRatio="500"/>
  </bookViews>
  <sheets>
    <sheet name="По отчету  субвенции до конца г" sheetId="1" r:id="rId1"/>
    <sheet name="списки" sheetId="2" r:id="rId2"/>
  </sheets>
  <definedNames>
    <definedName name="_xlnm.Print_Area" localSheetId="0">'По отчету  субвенции до конца г'!$A$1:$V$36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7" i="1" l="1"/>
  <c r="R25" i="1" l="1"/>
  <c r="R26" i="1"/>
  <c r="R27" i="1"/>
  <c r="R28" i="1"/>
  <c r="R29" i="1"/>
  <c r="R30" i="1"/>
  <c r="R21" i="1"/>
  <c r="R22" i="1"/>
  <c r="R23" i="1"/>
  <c r="R18" i="1"/>
  <c r="R19" i="1"/>
  <c r="R20" i="1"/>
  <c r="Q17" i="1"/>
  <c r="Q24" i="1"/>
  <c r="P24" i="1" l="1"/>
  <c r="R24" i="1" s="1"/>
  <c r="O24" i="1" l="1"/>
  <c r="N24" i="1"/>
  <c r="M17" i="1"/>
  <c r="J24" i="1" l="1"/>
  <c r="K17" i="1"/>
  <c r="J17" i="1" l="1"/>
  <c r="L17" i="1"/>
  <c r="N17" i="1"/>
  <c r="O17" i="1"/>
  <c r="I17" i="1"/>
  <c r="G17" i="1"/>
  <c r="H17" i="1"/>
  <c r="E24" i="1" l="1"/>
  <c r="F24" i="1"/>
  <c r="G24" i="1"/>
  <c r="F17" i="1" l="1"/>
  <c r="E17" i="1"/>
  <c r="K24" i="1" l="1"/>
  <c r="L24" i="1"/>
  <c r="M24" i="1"/>
  <c r="S31" i="1"/>
  <c r="S25" i="1" l="1"/>
  <c r="I24" i="1" l="1"/>
  <c r="S29" i="1" l="1"/>
  <c r="T29" i="1" s="1"/>
  <c r="S30" i="1"/>
  <c r="T30" i="1" s="1"/>
  <c r="S23" i="1"/>
  <c r="T23" i="1" s="1"/>
  <c r="V23" i="1" s="1"/>
  <c r="V29" i="1" l="1"/>
  <c r="U29" i="1"/>
  <c r="V30" i="1"/>
  <c r="U30" i="1"/>
  <c r="U23" i="1"/>
  <c r="S18" i="1" l="1"/>
  <c r="H24" i="1"/>
  <c r="S26" i="1" l="1"/>
  <c r="S28" i="1"/>
  <c r="S27" i="1"/>
  <c r="T28" i="1" l="1"/>
  <c r="U28" i="1" l="1"/>
  <c r="V28" i="1"/>
  <c r="T27" i="1" l="1"/>
  <c r="T31" i="1"/>
  <c r="V31" i="1" s="1"/>
  <c r="S24" i="1" l="1"/>
  <c r="V27" i="1"/>
  <c r="U27" i="1"/>
  <c r="U31" i="1"/>
  <c r="V22" i="1"/>
  <c r="U22" i="1"/>
  <c r="V21" i="1" l="1"/>
  <c r="S20" i="1"/>
  <c r="S19" i="1"/>
  <c r="T19" i="1" s="1"/>
  <c r="U21" i="1" l="1"/>
  <c r="S17" i="1"/>
  <c r="T18" i="1" l="1"/>
  <c r="T20" i="1"/>
  <c r="T25" i="1"/>
  <c r="G31" i="2" l="1"/>
  <c r="T26" i="1"/>
  <c r="R16" i="1"/>
  <c r="S16" i="1" s="1"/>
  <c r="T16" i="1" s="1"/>
  <c r="U16" i="1" s="1"/>
  <c r="F16" i="1"/>
  <c r="G16" i="1" s="1"/>
  <c r="H16" i="1" s="1"/>
  <c r="I16" i="1" s="1"/>
  <c r="V26" i="1" l="1"/>
  <c r="U26" i="1"/>
  <c r="T24" i="1"/>
  <c r="V24" i="1" s="1"/>
  <c r="T17" i="1"/>
  <c r="U17" i="1" s="1"/>
  <c r="V18" i="1"/>
  <c r="U18" i="1"/>
  <c r="U19" i="1"/>
  <c r="V19" i="1"/>
  <c r="V20" i="1"/>
  <c r="U20" i="1"/>
  <c r="V25" i="1"/>
  <c r="U25" i="1"/>
  <c r="V17" i="1" l="1"/>
  <c r="U24" i="1"/>
</calcChain>
</file>

<file path=xl/sharedStrings.xml><?xml version="1.0" encoding="utf-8"?>
<sst xmlns="http://schemas.openxmlformats.org/spreadsheetml/2006/main" count="161" uniqueCount="144">
  <si>
    <t>Приложение №___1_</t>
  </si>
  <si>
    <t xml:space="preserve"> к приказу КпО от "_____"____________2017г.</t>
  </si>
  <si>
    <t>№_________________</t>
  </si>
  <si>
    <t>Отчет</t>
  </si>
  <si>
    <t>Сводный отчет</t>
  </si>
  <si>
    <t>о фактических объемах исполнения муниципального задания</t>
  </si>
  <si>
    <t>общеобразовательными учреждениями</t>
  </si>
  <si>
    <t>за 2016 год</t>
  </si>
  <si>
    <t>МАДОУ ЦРР д/с №105</t>
  </si>
  <si>
    <t>(Наименование учреждения)</t>
  </si>
  <si>
    <t>Допустимое отклонение по МЗ</t>
  </si>
  <si>
    <t>Наименование услуги (работы) в соответствии с муниципальным заданием</t>
  </si>
  <si>
    <t xml:space="preserve">Содержание услуги (контингент обучающихся) </t>
  </si>
  <si>
    <t>Уникальный номер реестровой записи услуги(работы)</t>
  </si>
  <si>
    <t>Оценка выполнения муниципального задания</t>
  </si>
  <si>
    <t>На 01.01.</t>
  </si>
  <si>
    <t>На 01.02</t>
  </si>
  <si>
    <t>На 01.03</t>
  </si>
  <si>
    <t>На 01.04.</t>
  </si>
  <si>
    <t>На 01.05.</t>
  </si>
  <si>
    <t>На 01.06</t>
  </si>
  <si>
    <t>На 01.07</t>
  </si>
  <si>
    <t>На 01.08</t>
  </si>
  <si>
    <t>На 01.09</t>
  </si>
  <si>
    <t>На 01.10</t>
  </si>
  <si>
    <t>На 01.11</t>
  </si>
  <si>
    <t>На 01.12</t>
  </si>
  <si>
    <t>Объем муниципальной услуги (работы), утвержденный муниципальным заданием (ПЛАН)</t>
  </si>
  <si>
    <t>Процент достижения установленного показателя (гр.17/      гр.16 х 100)</t>
  </si>
  <si>
    <t xml:space="preserve">Отклонение, превышающее допустимое значение при невыполнении, в % (если гр. 12 менее 95%): </t>
  </si>
  <si>
    <t>Отклонение, превышающее допустимое значение при невыполнении в нат. единицах  (чел.)</t>
  </si>
  <si>
    <t>Оценка МЗ по итогам года (в течение года- промежуточный контроль)</t>
  </si>
  <si>
    <t>Реализация основных общеобразовательных программ дошкольного образования</t>
  </si>
  <si>
    <t>Всего детей (справочная строка)</t>
  </si>
  <si>
    <t>обучающиеся за исключением обучающихся с ОВЗ и детей-инвалидов</t>
  </si>
  <si>
    <t>От 1 года до 3 лет</t>
  </si>
  <si>
    <t>От 3 лет до 8 лет</t>
  </si>
  <si>
    <t>обучающиеся с ограниченными возможностями здоровья</t>
  </si>
  <si>
    <t>группа кратковременного пребывания</t>
  </si>
  <si>
    <t>Присмотр и уход (федеральные льготники)</t>
  </si>
  <si>
    <t>Всего детей (справочно)</t>
  </si>
  <si>
    <t>дети-инвалиды</t>
  </si>
  <si>
    <t>(Ф.И.О. сотрудника)</t>
  </si>
  <si>
    <t>Амброжевич София Дмитриевна</t>
  </si>
  <si>
    <t>Бозорбоев Шаробидин Шоятбековича</t>
  </si>
  <si>
    <t>Жиронкина Полина Андреевна</t>
  </si>
  <si>
    <t>Гаврищенко Даниил  Кириллович</t>
  </si>
  <si>
    <t>Ескевич Максим Дмитриевич</t>
  </si>
  <si>
    <t>Иванова Мария  Алексеевна</t>
  </si>
  <si>
    <t>Таравкова Кира Игоревна</t>
  </si>
  <si>
    <t>Куриленко Мария Николаевна</t>
  </si>
  <si>
    <t>Мехмонов Аюб Миргозулович</t>
  </si>
  <si>
    <t>Шнайдер Артем Романович</t>
  </si>
  <si>
    <t>Новикова Варвара Яновна</t>
  </si>
  <si>
    <t>Тацких София Алексеевна</t>
  </si>
  <si>
    <t>Кузьмин Роман Игоревич</t>
  </si>
  <si>
    <t>Зимба Таманг Азалия  Аароновна</t>
  </si>
  <si>
    <t>Сухоставский Макар Сергеевич</t>
  </si>
  <si>
    <t>Авилова Елизавета</t>
  </si>
  <si>
    <t>Беловодченко Иван Корнеевич</t>
  </si>
  <si>
    <t>Галашова Юлия Алексеевна</t>
  </si>
  <si>
    <t>Зайцев Алексей Алексеевич</t>
  </si>
  <si>
    <t xml:space="preserve">Кишкевич Юлиана </t>
  </si>
  <si>
    <t>Лаптева Эвелина</t>
  </si>
  <si>
    <t>Мещерякова Анастасия Михайлова</t>
  </si>
  <si>
    <t>Церковнюк София</t>
  </si>
  <si>
    <t>Омельяненко Миша</t>
  </si>
  <si>
    <t>Осетинский М.К.</t>
  </si>
  <si>
    <t>Рыльская Виолета</t>
  </si>
  <si>
    <t>Холбоев Исмаил</t>
  </si>
  <si>
    <t>Басов Егор</t>
  </si>
  <si>
    <t>Насанович рафаэла</t>
  </si>
  <si>
    <t>Анискевич Леонид Ильич</t>
  </si>
  <si>
    <t>Борцова Алиса Дмитриевна</t>
  </si>
  <si>
    <t>Голикова Мария Александровна</t>
  </si>
  <si>
    <t>Стотыка Елизавета  Максимовна</t>
  </si>
  <si>
    <t>Курбанова Елизавета Саидовна</t>
  </si>
  <si>
    <t>Миколайчук  Мария Артемовна</t>
  </si>
  <si>
    <t>Новиков Иван Дмитриевич</t>
  </si>
  <si>
    <t>Осипенко  Михаил Алексеевич</t>
  </si>
  <si>
    <t>Сорокина Арина Витальевна</t>
  </si>
  <si>
    <t>Типикин Матвей Владимирович</t>
  </si>
  <si>
    <t>Саидов Шокирбек Тимурович</t>
  </si>
  <si>
    <t>Нишонбоева Зилолахон  Бобуржон кызы</t>
  </si>
  <si>
    <t>Вагабов Марат Мурадович</t>
  </si>
  <si>
    <t>Дудукин Виталий Алексеевич</t>
  </si>
  <si>
    <t>Власенко Екатерина Андреевна</t>
  </si>
  <si>
    <t>Подэград Андрей Евгеньевич</t>
  </si>
  <si>
    <t>Толстова Екатерина Алексеевна</t>
  </si>
  <si>
    <t>Андреева Полина Александровна</t>
  </si>
  <si>
    <t>Нишанов Мухаммадюсуф</t>
  </si>
  <si>
    <t xml:space="preserve">Парахин Михаил Григорьевич </t>
  </si>
  <si>
    <t>Сташевская Татьяна Сергеевна</t>
  </si>
  <si>
    <t>Сигутин  Илья  Романович</t>
  </si>
  <si>
    <t xml:space="preserve">Рассыхаева  Диана  Сергеевна </t>
  </si>
  <si>
    <t xml:space="preserve">Лабуз Валерия Игоревна </t>
  </si>
  <si>
    <t xml:space="preserve">Проказюк Архип Сергеевич   </t>
  </si>
  <si>
    <t>Божко  Роман  Алексееви</t>
  </si>
  <si>
    <t>Девятов Иван</t>
  </si>
  <si>
    <t>Осипенко Михаил</t>
  </si>
  <si>
    <t>12..11.2014</t>
  </si>
  <si>
    <t>Коротин Даниил</t>
  </si>
  <si>
    <t>Сташкевич Матвей</t>
  </si>
  <si>
    <t>Колескина Мария</t>
  </si>
  <si>
    <t xml:space="preserve">Лактионова Дарья Александровна </t>
  </si>
  <si>
    <t>Иванов Дмитрий Юрьевич</t>
  </si>
  <si>
    <t>Маковский Даниэль Александрович</t>
  </si>
  <si>
    <t>Николаев Даниил Алексеевич</t>
  </si>
  <si>
    <t>Попей Дарья</t>
  </si>
  <si>
    <t>Савицкий Артем Александрович</t>
  </si>
  <si>
    <t>Колтунов Давид Викторович</t>
  </si>
  <si>
    <t>Лебедева Алина Сергеевна</t>
  </si>
  <si>
    <t>Луценко Марк Вадимович</t>
  </si>
  <si>
    <t>Поляков Кирилл Сергеевич</t>
  </si>
  <si>
    <t>Татарой Максим Евгеньевич</t>
  </si>
  <si>
    <t>Хребтова Каролина</t>
  </si>
  <si>
    <t>Хребтова Милана</t>
  </si>
  <si>
    <t>ноябрь</t>
  </si>
  <si>
    <t>декабрь</t>
  </si>
  <si>
    <t>801011О.99.0.БВ24ВУ42000</t>
  </si>
  <si>
    <t>801011О.99.0.БВ24ВТ22000</t>
  </si>
  <si>
    <t>801011О.99.0.БВ24ВЭ62000</t>
  </si>
  <si>
    <t>801011О.99.0.БВ24ДМ60000</t>
  </si>
  <si>
    <t>801011О.99.0.БВ24ДН80000</t>
  </si>
  <si>
    <t>853211О.99.0.БВ19АБ04000</t>
  </si>
  <si>
    <t>нет</t>
  </si>
  <si>
    <t>853211О.99.0.БВ19АА98000</t>
  </si>
  <si>
    <t>Дети-сироты и дети оствшиеся без попечения родителей</t>
  </si>
  <si>
    <t>не указано</t>
  </si>
  <si>
    <t>853212О.99.0.БВ23АГ14000</t>
  </si>
  <si>
    <t>Физические лица льготных категорий, определяемых учредителем</t>
  </si>
  <si>
    <t>Физические лица за исключением льготных категорий</t>
  </si>
  <si>
    <t>853211О.99.0.БВ19АА62000</t>
  </si>
  <si>
    <t>Исполненный объем (ФАКТ)за отчетный период : (Сумма граф        4-15) / 3</t>
  </si>
  <si>
    <t>Дети-инвалиды</t>
  </si>
  <si>
    <t>853211О.99.0.БВ19АА20000</t>
  </si>
  <si>
    <t>853211О.99.0.БВ19АА14000</t>
  </si>
  <si>
    <t>Исп. Козлова Т.В.  тел. ___53-51-14_</t>
  </si>
  <si>
    <t>801011О.99.0БВ24ГД82000</t>
  </si>
  <si>
    <t>Среднегодовая численность за отчетный период (квартал) 2024 год</t>
  </si>
  <si>
    <t>Лобач М. С.</t>
  </si>
  <si>
    <t>Заведующий   МАДОУ ЦРР дс 105</t>
  </si>
  <si>
    <t>Расчет среднегодовой численности обучающихся для определения фактических объемов выполнения муниципального задания  2024 г</t>
  </si>
  <si>
    <t>27 декабря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</si>
</sst>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"/>
  </numFmts>
  <fonts count="1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9.5"/>
      <color rgb="FF000000"/>
      <name val="Calibri"/>
      <family val="2"/>
      <charset val="204"/>
    </font>
    <font>
      <u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200"/>
      </patternFill>
    </fill>
    <fill>
      <patternFill patternType="solid">
        <fgColor rgb="FFCCFF66"/>
        <bgColor rgb="FFFFFF99"/>
      </patternFill>
    </fill>
    <fill>
      <patternFill patternType="solid">
        <fgColor rgb="FFFFFF99"/>
        <bgColor rgb="FFF2F2F2"/>
      </patternFill>
    </fill>
    <fill>
      <patternFill patternType="solid">
        <fgColor rgb="FF9900FF"/>
        <bgColor rgb="FF9933FF"/>
      </patternFill>
    </fill>
    <fill>
      <patternFill patternType="solid">
        <fgColor rgb="FF9933FF"/>
        <bgColor rgb="FF9900FF"/>
      </patternFill>
    </fill>
    <fill>
      <patternFill patternType="solid">
        <fgColor rgb="FFFF9999"/>
        <bgColor rgb="FFFF8080"/>
      </patternFill>
    </fill>
    <fill>
      <patternFill patternType="solid">
        <fgColor rgb="FF33FF99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2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2" xfId="0" applyBorder="1"/>
    <xf numFmtId="0" fontId="5" fillId="0" borderId="0" xfId="0" applyFont="1" applyBorder="1" applyAlignment="1">
      <alignment vertical="top" wrapText="1"/>
    </xf>
    <xf numFmtId="0" fontId="0" fillId="2" borderId="0" xfId="0" applyFill="1" applyBorder="1"/>
    <xf numFmtId="0" fontId="10" fillId="0" borderId="0" xfId="0" applyFont="1"/>
    <xf numFmtId="0" fontId="10" fillId="0" borderId="1" xfId="0" applyFont="1" applyBorder="1"/>
    <xf numFmtId="0" fontId="0" fillId="2" borderId="0" xfId="0" applyFill="1" applyBorder="1" applyAlignment="1">
      <alignment horizontal="left"/>
    </xf>
    <xf numFmtId="0" fontId="0" fillId="0" borderId="8" xfId="0" applyBorder="1"/>
    <xf numFmtId="0" fontId="7" fillId="2" borderId="8" xfId="0" applyFont="1" applyFill="1" applyBorder="1" applyAlignment="1">
      <alignment vertical="center" wrapText="1"/>
    </xf>
    <xf numFmtId="14" fontId="7" fillId="0" borderId="8" xfId="0" applyNumberFormat="1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4" borderId="8" xfId="0" applyFont="1" applyFill="1" applyBorder="1" applyAlignment="1">
      <alignment vertical="center" wrapText="1"/>
    </xf>
    <xf numFmtId="14" fontId="7" fillId="4" borderId="8" xfId="0" applyNumberFormat="1" applyFont="1" applyFill="1" applyBorder="1" applyAlignment="1">
      <alignment vertical="center" wrapText="1"/>
    </xf>
    <xf numFmtId="0" fontId="0" fillId="4" borderId="8" xfId="0" applyFill="1" applyBorder="1" applyAlignment="1">
      <alignment horizontal="center"/>
    </xf>
    <xf numFmtId="0" fontId="7" fillId="5" borderId="8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vertical="center" wrapText="1"/>
    </xf>
    <xf numFmtId="14" fontId="7" fillId="6" borderId="8" xfId="0" applyNumberFormat="1" applyFont="1" applyFill="1" applyBorder="1" applyAlignment="1">
      <alignment vertical="center" wrapText="1"/>
    </xf>
    <xf numFmtId="0" fontId="0" fillId="6" borderId="8" xfId="0" applyFill="1" applyBorder="1" applyAlignment="1">
      <alignment horizontal="center"/>
    </xf>
    <xf numFmtId="0" fontId="7" fillId="7" borderId="8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vertical="center" wrapText="1"/>
    </xf>
    <xf numFmtId="14" fontId="7" fillId="8" borderId="8" xfId="0" applyNumberFormat="1" applyFont="1" applyFill="1" applyBorder="1" applyAlignment="1">
      <alignment vertical="center" wrapText="1"/>
    </xf>
    <xf numFmtId="0" fontId="0" fillId="8" borderId="8" xfId="0" applyFill="1" applyBorder="1" applyAlignment="1">
      <alignment horizontal="center"/>
    </xf>
    <xf numFmtId="14" fontId="7" fillId="5" borderId="8" xfId="0" applyNumberFormat="1" applyFont="1" applyFill="1" applyBorder="1" applyAlignment="1">
      <alignment vertical="center" wrapText="1"/>
    </xf>
    <xf numFmtId="0" fontId="0" fillId="5" borderId="8" xfId="0" applyFill="1" applyBorder="1" applyAlignment="1">
      <alignment horizontal="center"/>
    </xf>
    <xf numFmtId="0" fontId="0" fillId="5" borderId="0" xfId="0" applyFill="1"/>
    <xf numFmtId="14" fontId="7" fillId="0" borderId="8" xfId="0" applyNumberFormat="1" applyFont="1" applyBorder="1" applyAlignment="1">
      <alignment horizontal="right" vertical="center" wrapText="1"/>
    </xf>
    <xf numFmtId="14" fontId="7" fillId="8" borderId="8" xfId="0" applyNumberFormat="1" applyFont="1" applyFill="1" applyBorder="1" applyAlignment="1">
      <alignment horizontal="right" vertical="center" wrapText="1"/>
    </xf>
    <xf numFmtId="0" fontId="0" fillId="2" borderId="8" xfId="0" applyFont="1" applyFill="1" applyBorder="1"/>
    <xf numFmtId="165" fontId="0" fillId="0" borderId="8" xfId="0" applyNumberFormat="1" applyBorder="1"/>
    <xf numFmtId="14" fontId="7" fillId="2" borderId="8" xfId="0" applyNumberFormat="1" applyFont="1" applyFill="1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0" fillId="6" borderId="0" xfId="0" applyFont="1" applyFill="1"/>
    <xf numFmtId="165" fontId="0" fillId="6" borderId="0" xfId="0" applyNumberFormat="1" applyFill="1"/>
    <xf numFmtId="0" fontId="0" fillId="9" borderId="0" xfId="0" applyFont="1" applyFill="1"/>
    <xf numFmtId="165" fontId="0" fillId="9" borderId="0" xfId="0" applyNumberFormat="1" applyFill="1"/>
    <xf numFmtId="0" fontId="0" fillId="8" borderId="0" xfId="0" applyFont="1" applyFill="1"/>
    <xf numFmtId="165" fontId="0" fillId="8" borderId="0" xfId="0" applyNumberFormat="1" applyFill="1"/>
    <xf numFmtId="165" fontId="0" fillId="5" borderId="0" xfId="0" applyNumberFormat="1" applyFill="1"/>
    <xf numFmtId="0" fontId="1" fillId="11" borderId="0" xfId="0" applyFont="1" applyFill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0" fillId="11" borderId="0" xfId="0" applyFill="1"/>
    <xf numFmtId="0" fontId="3" fillId="11" borderId="0" xfId="0" applyFont="1" applyFill="1" applyAlignment="1">
      <alignment horizontal="center" vertical="center"/>
    </xf>
    <xf numFmtId="0" fontId="3" fillId="11" borderId="0" xfId="0" applyFont="1" applyFill="1"/>
    <xf numFmtId="0" fontId="0" fillId="11" borderId="0" xfId="0" applyFill="1" applyAlignment="1">
      <alignment horizontal="center" vertical="center"/>
    </xf>
    <xf numFmtId="9" fontId="0" fillId="11" borderId="0" xfId="0" applyNumberFormat="1" applyFill="1"/>
    <xf numFmtId="0" fontId="4" fillId="11" borderId="2" xfId="0" applyFont="1" applyFill="1" applyBorder="1" applyAlignment="1">
      <alignment horizontal="center" vertical="top" wrapText="1"/>
    </xf>
    <xf numFmtId="0" fontId="4" fillId="11" borderId="3" xfId="0" applyFont="1" applyFill="1" applyBorder="1" applyAlignment="1">
      <alignment horizontal="center" vertical="top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top" wrapText="1"/>
    </xf>
    <xf numFmtId="0" fontId="5" fillId="11" borderId="2" xfId="0" applyFont="1" applyFill="1" applyBorder="1" applyAlignment="1">
      <alignment horizontal="center" vertical="top" wrapText="1"/>
    </xf>
    <xf numFmtId="0" fontId="5" fillId="11" borderId="5" xfId="0" applyFont="1" applyFill="1" applyBorder="1" applyAlignment="1">
      <alignment horizontal="center" vertical="top" wrapText="1"/>
    </xf>
    <xf numFmtId="1" fontId="7" fillId="12" borderId="2" xfId="0" applyNumberFormat="1" applyFont="1" applyFill="1" applyBorder="1" applyAlignment="1">
      <alignment horizontal="right"/>
    </xf>
    <xf numFmtId="164" fontId="7" fillId="12" borderId="2" xfId="0" applyNumberFormat="1" applyFont="1" applyFill="1" applyBorder="1" applyAlignment="1">
      <alignment horizontal="right"/>
    </xf>
    <xf numFmtId="0" fontId="9" fillId="13" borderId="2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/>
    </xf>
    <xf numFmtId="1" fontId="7" fillId="12" borderId="2" xfId="0" applyNumberFormat="1" applyFont="1" applyFill="1" applyBorder="1"/>
    <xf numFmtId="0" fontId="5" fillId="11" borderId="2" xfId="0" applyFont="1" applyFill="1" applyBorder="1" applyAlignment="1">
      <alignment vertical="center" wrapText="1"/>
    </xf>
    <xf numFmtId="0" fontId="5" fillId="11" borderId="5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13" borderId="6" xfId="0" applyFont="1" applyFill="1" applyBorder="1" applyAlignment="1">
      <alignment vertical="center" wrapText="1"/>
    </xf>
    <xf numFmtId="0" fontId="2" fillId="0" borderId="0" xfId="0" applyFont="1"/>
    <xf numFmtId="0" fontId="2" fillId="12" borderId="2" xfId="0" applyFont="1" applyFill="1" applyBorder="1"/>
    <xf numFmtId="1" fontId="11" fillId="12" borderId="6" xfId="0" applyNumberFormat="1" applyFont="1" applyFill="1" applyBorder="1" applyAlignment="1">
      <alignment horizontal="center" wrapText="1"/>
    </xf>
    <xf numFmtId="1" fontId="11" fillId="12" borderId="2" xfId="0" applyNumberFormat="1" applyFont="1" applyFill="1" applyBorder="1"/>
    <xf numFmtId="1" fontId="11" fillId="12" borderId="2" xfId="0" applyNumberFormat="1" applyFont="1" applyFill="1" applyBorder="1" applyAlignment="1">
      <alignment horizontal="right"/>
    </xf>
    <xf numFmtId="164" fontId="11" fillId="12" borderId="2" xfId="0" applyNumberFormat="1" applyFont="1" applyFill="1" applyBorder="1" applyAlignment="1">
      <alignment horizontal="right"/>
    </xf>
    <xf numFmtId="0" fontId="2" fillId="0" borderId="0" xfId="0" applyFont="1" applyBorder="1"/>
    <xf numFmtId="0" fontId="6" fillId="12" borderId="6" xfId="0" applyFont="1" applyFill="1" applyBorder="1" applyAlignment="1">
      <alignment horizontal="left" wrapText="1"/>
    </xf>
    <xf numFmtId="0" fontId="5" fillId="13" borderId="2" xfId="0" applyFont="1" applyFill="1" applyBorder="1" applyAlignment="1">
      <alignment horizontal="left" wrapText="1"/>
    </xf>
    <xf numFmtId="0" fontId="5" fillId="13" borderId="5" xfId="0" applyFont="1" applyFill="1" applyBorder="1" applyAlignment="1">
      <alignment horizontal="left" wrapText="1"/>
    </xf>
    <xf numFmtId="0" fontId="5" fillId="11" borderId="2" xfId="0" applyFont="1" applyFill="1" applyBorder="1" applyAlignment="1">
      <alignment horizontal="left" wrapText="1"/>
    </xf>
    <xf numFmtId="0" fontId="5" fillId="11" borderId="5" xfId="0" applyFont="1" applyFill="1" applyBorder="1" applyAlignment="1">
      <alignment horizontal="left" wrapText="1"/>
    </xf>
    <xf numFmtId="0" fontId="6" fillId="12" borderId="7" xfId="0" applyFont="1" applyFill="1" applyBorder="1" applyAlignment="1">
      <alignment horizontal="left" wrapText="1"/>
    </xf>
    <xf numFmtId="0" fontId="7" fillId="13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1" fontId="7" fillId="13" borderId="2" xfId="0" applyNumberFormat="1" applyFont="1" applyFill="1" applyBorder="1" applyAlignment="1">
      <alignment horizontal="center" wrapText="1"/>
    </xf>
    <xf numFmtId="0" fontId="7" fillId="13" borderId="2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 wrapText="1"/>
    </xf>
    <xf numFmtId="1" fontId="11" fillId="13" borderId="2" xfId="0" applyNumberFormat="1" applyFont="1" applyFill="1" applyBorder="1" applyAlignment="1">
      <alignment horizontal="center" wrapText="1"/>
    </xf>
    <xf numFmtId="0" fontId="12" fillId="10" borderId="2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 wrapText="1"/>
    </xf>
    <xf numFmtId="0" fontId="5" fillId="13" borderId="6" xfId="0" applyFont="1" applyFill="1" applyBorder="1" applyAlignment="1">
      <alignment horizontal="left" wrapText="1"/>
    </xf>
    <xf numFmtId="0" fontId="5" fillId="13" borderId="7" xfId="0" applyFont="1" applyFill="1" applyBorder="1" applyAlignment="1">
      <alignment horizontal="left" wrapText="1"/>
    </xf>
    <xf numFmtId="0" fontId="4" fillId="11" borderId="5" xfId="0" applyFont="1" applyFill="1" applyBorder="1" applyAlignment="1">
      <alignment horizontal="center" vertical="top" wrapText="1"/>
    </xf>
    <xf numFmtId="0" fontId="11" fillId="12" borderId="5" xfId="0" applyFont="1" applyFill="1" applyBorder="1"/>
    <xf numFmtId="0" fontId="7" fillId="13" borderId="5" xfId="0" applyFont="1" applyFill="1" applyBorder="1"/>
    <xf numFmtId="0" fontId="7" fillId="11" borderId="5" xfId="0" applyFont="1" applyFill="1" applyBorder="1"/>
    <xf numFmtId="0" fontId="11" fillId="13" borderId="5" xfId="0" applyFon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1" fillId="12" borderId="6" xfId="0" applyNumberFormat="1" applyFont="1" applyFill="1" applyBorder="1" applyAlignment="1">
      <alignment horizontal="center" wrapText="1"/>
    </xf>
    <xf numFmtId="2" fontId="11" fillId="12" borderId="2" xfId="0" applyNumberFormat="1" applyFont="1" applyFill="1" applyBorder="1" applyAlignment="1">
      <alignment horizontal="center" wrapText="1"/>
    </xf>
    <xf numFmtId="2" fontId="8" fillId="13" borderId="2" xfId="0" applyNumberFormat="1" applyFont="1" applyFill="1" applyBorder="1" applyAlignment="1">
      <alignment horizontal="center" wrapText="1"/>
    </xf>
    <xf numFmtId="2" fontId="7" fillId="12" borderId="2" xfId="0" applyNumberFormat="1" applyFont="1" applyFill="1" applyBorder="1" applyAlignment="1">
      <alignment horizontal="center" wrapText="1"/>
    </xf>
    <xf numFmtId="2" fontId="11" fillId="13" borderId="2" xfId="0" applyNumberFormat="1" applyFont="1" applyFill="1" applyBorder="1" applyAlignment="1">
      <alignment horizontal="center" wrapText="1"/>
    </xf>
    <xf numFmtId="2" fontId="7" fillId="13" borderId="2" xfId="0" applyNumberFormat="1" applyFont="1" applyFill="1" applyBorder="1" applyAlignment="1">
      <alignment horizontal="center" wrapText="1"/>
    </xf>
    <xf numFmtId="2" fontId="8" fillId="3" borderId="2" xfId="0" applyNumberFormat="1" applyFont="1" applyFill="1" applyBorder="1" applyAlignment="1">
      <alignment horizontal="center" wrapText="1"/>
    </xf>
    <xf numFmtId="2" fontId="8" fillId="14" borderId="2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11" borderId="2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9900FF"/>
      <rgbColor rgb="FF008080"/>
      <rgbColor rgb="FFC0C0C0"/>
      <rgbColor rgb="FF808080"/>
      <rgbColor rgb="FF9999FF"/>
      <rgbColor rgb="FF9933FF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E7E6E6"/>
      <rgbColor rgb="FFCCFF66"/>
      <rgbColor rgb="FFFFFF99"/>
      <rgbColor rgb="FF99CCFF"/>
      <rgbColor rgb="FFFF9999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DD621"/>
  <sheetViews>
    <sheetView tabSelected="1" view="pageBreakPreview" topLeftCell="A4" zoomScale="84" zoomScaleNormal="96" zoomScaleSheetLayoutView="84" workbookViewId="0">
      <selection activeCell="E30" sqref="E30"/>
    </sheetView>
  </sheetViews>
  <sheetFormatPr defaultRowHeight="15" x14ac:dyDescent="0.25"/>
  <cols>
    <col min="1" max="1" width="3.85546875" customWidth="1"/>
    <col min="2" max="2" width="18.140625" customWidth="1"/>
    <col min="3" max="3" width="10.28515625" customWidth="1"/>
    <col min="4" max="4" width="25.28515625" customWidth="1"/>
    <col min="5" max="9" width="8.140625" customWidth="1"/>
    <col min="10" max="16" width="10" customWidth="1"/>
    <col min="17" max="17" width="13.140625" customWidth="1"/>
    <col min="18" max="18" width="15.85546875" style="1" customWidth="1"/>
    <col min="19" max="19" width="12.28515625" customWidth="1"/>
    <col min="20" max="20" width="12.85546875" customWidth="1"/>
    <col min="21" max="21" width="12.5703125" customWidth="1"/>
    <col min="22" max="22" width="19.140625" customWidth="1"/>
    <col min="23" max="26" width="9.140625" customWidth="1"/>
    <col min="27" max="259" width="8.5703125" customWidth="1"/>
    <col min="260" max="260" width="3.85546875" customWidth="1"/>
    <col min="261" max="261" width="20.7109375" customWidth="1"/>
    <col min="262" max="262" width="23.85546875" customWidth="1"/>
    <col min="263" max="263" width="0.140625" customWidth="1"/>
    <col min="264" max="265" width="9.140625" customWidth="1"/>
    <col min="266" max="266" width="11.85546875" customWidth="1"/>
    <col min="267" max="267" width="13.85546875" customWidth="1"/>
    <col min="268" max="268" width="11.28515625" customWidth="1"/>
    <col min="269" max="269" width="11.42578125"/>
    <col min="270" max="272" width="11.5703125" hidden="1"/>
    <col min="273" max="273" width="8.5703125" customWidth="1"/>
    <col min="274" max="274" width="9.140625" customWidth="1"/>
    <col min="275" max="275" width="10.140625" customWidth="1"/>
    <col min="276" max="276" width="8.7109375" customWidth="1"/>
    <col min="277" max="277" width="17.140625" customWidth="1"/>
    <col min="278" max="278" width="18.42578125" customWidth="1"/>
    <col min="279" max="282" width="9.140625" customWidth="1"/>
    <col min="283" max="515" width="8.5703125" customWidth="1"/>
    <col min="516" max="516" width="3.85546875" customWidth="1"/>
    <col min="517" max="517" width="20.7109375" customWidth="1"/>
    <col min="518" max="518" width="23.85546875" customWidth="1"/>
    <col min="519" max="519" width="0.140625" customWidth="1"/>
    <col min="520" max="521" width="9.140625" customWidth="1"/>
    <col min="522" max="522" width="11.85546875" customWidth="1"/>
    <col min="523" max="523" width="13.85546875" customWidth="1"/>
    <col min="524" max="524" width="11.28515625" customWidth="1"/>
    <col min="525" max="525" width="11.42578125"/>
    <col min="526" max="528" width="11.5703125" hidden="1"/>
    <col min="529" max="529" width="8.5703125" customWidth="1"/>
    <col min="530" max="530" width="9.140625" customWidth="1"/>
    <col min="531" max="531" width="10.140625" customWidth="1"/>
    <col min="532" max="532" width="8.7109375" customWidth="1"/>
    <col min="533" max="533" width="17.140625" customWidth="1"/>
    <col min="534" max="534" width="18.42578125" customWidth="1"/>
    <col min="535" max="538" width="9.140625" customWidth="1"/>
    <col min="539" max="771" width="8.5703125" customWidth="1"/>
    <col min="772" max="772" width="3.85546875" customWidth="1"/>
    <col min="773" max="773" width="20.7109375" customWidth="1"/>
    <col min="774" max="774" width="23.85546875" customWidth="1"/>
    <col min="775" max="775" width="0.140625" customWidth="1"/>
    <col min="776" max="777" width="9.140625" customWidth="1"/>
    <col min="778" max="778" width="11.85546875" customWidth="1"/>
    <col min="779" max="779" width="13.85546875" customWidth="1"/>
    <col min="780" max="780" width="11.28515625" customWidth="1"/>
    <col min="781" max="781" width="11.42578125"/>
    <col min="782" max="784" width="11.5703125" hidden="1"/>
    <col min="785" max="785" width="8.5703125" customWidth="1"/>
    <col min="786" max="786" width="9.140625" customWidth="1"/>
    <col min="787" max="787" width="10.140625" customWidth="1"/>
    <col min="788" max="788" width="8.7109375" customWidth="1"/>
    <col min="789" max="789" width="17.140625" customWidth="1"/>
    <col min="790" max="790" width="18.42578125" customWidth="1"/>
    <col min="791" max="794" width="9.140625" customWidth="1"/>
    <col min="795" max="1024" width="8.5703125" customWidth="1"/>
  </cols>
  <sheetData>
    <row r="1" spans="2:26" hidden="1" x14ac:dyDescent="0.25">
      <c r="R1"/>
      <c r="T1" t="s">
        <v>0</v>
      </c>
    </row>
    <row r="2" spans="2:26" hidden="1" x14ac:dyDescent="0.25">
      <c r="R2"/>
      <c r="T2" t="s">
        <v>1</v>
      </c>
    </row>
    <row r="3" spans="2:26" hidden="1" x14ac:dyDescent="0.25">
      <c r="R3"/>
      <c r="T3" t="s">
        <v>2</v>
      </c>
    </row>
    <row r="4" spans="2:26" x14ac:dyDescent="0.25">
      <c r="R4"/>
    </row>
    <row r="5" spans="2:26" hidden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 t="s">
        <v>3</v>
      </c>
      <c r="Q5" s="2" t="s">
        <v>4</v>
      </c>
      <c r="R5"/>
    </row>
    <row r="6" spans="2:26" hidden="1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5</v>
      </c>
      <c r="R6"/>
    </row>
    <row r="7" spans="2:26" hidden="1" x14ac:dyDescent="0.25">
      <c r="Q7" s="2" t="s">
        <v>6</v>
      </c>
      <c r="R7"/>
    </row>
    <row r="8" spans="2:26" hidden="1" x14ac:dyDescent="0.25"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Q8" s="2" t="s">
        <v>7</v>
      </c>
      <c r="R8"/>
    </row>
    <row r="9" spans="2:26" hidden="1" x14ac:dyDescent="0.25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R9"/>
    </row>
    <row r="10" spans="2:26" x14ac:dyDescent="0.25">
      <c r="B10" s="98" t="s">
        <v>142</v>
      </c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/>
      <c r="Q10" s="100"/>
      <c r="R10" s="100"/>
      <c r="S10" s="100"/>
      <c r="T10" s="100"/>
    </row>
    <row r="11" spans="2:26" x14ac:dyDescent="0.25">
      <c r="B11" s="45"/>
      <c r="C11" s="45"/>
      <c r="D11" s="46"/>
      <c r="E11" s="112" t="s">
        <v>8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47"/>
      <c r="R11" s="46"/>
      <c r="S11" s="47"/>
      <c r="T11" s="47"/>
      <c r="U11" s="48"/>
      <c r="V11" s="48"/>
    </row>
    <row r="12" spans="2:26" x14ac:dyDescent="0.25">
      <c r="B12" s="45"/>
      <c r="C12" s="45"/>
      <c r="D12" s="49"/>
      <c r="E12" s="49"/>
      <c r="F12" s="49" t="s">
        <v>9</v>
      </c>
      <c r="G12" s="49"/>
      <c r="H12" s="49"/>
      <c r="I12" s="49"/>
      <c r="J12" s="49"/>
      <c r="K12" s="49"/>
      <c r="L12" s="49"/>
      <c r="M12" s="49"/>
      <c r="N12" s="49"/>
      <c r="O12" s="49"/>
      <c r="P12" s="50"/>
      <c r="Q12" s="50"/>
      <c r="R12" s="48"/>
      <c r="S12" s="48"/>
      <c r="T12" s="48"/>
      <c r="U12" s="48"/>
      <c r="V12" s="48"/>
    </row>
    <row r="13" spans="2:26" x14ac:dyDescent="0.25"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48"/>
      <c r="Q13" s="48"/>
      <c r="R13" s="48"/>
      <c r="S13" s="45" t="s">
        <v>10</v>
      </c>
      <c r="T13" s="48"/>
      <c r="U13" s="48"/>
      <c r="V13" s="52">
        <v>0.05</v>
      </c>
    </row>
    <row r="14" spans="2:26" ht="15" customHeight="1" x14ac:dyDescent="0.25">
      <c r="B14" s="113" t="s">
        <v>11</v>
      </c>
      <c r="C14" s="113" t="s">
        <v>12</v>
      </c>
      <c r="D14" s="113" t="s">
        <v>13</v>
      </c>
      <c r="E14" s="110" t="s">
        <v>139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 t="s">
        <v>14</v>
      </c>
      <c r="R14" s="110"/>
      <c r="S14" s="110"/>
      <c r="T14" s="110"/>
      <c r="U14" s="110"/>
      <c r="V14" s="111"/>
    </row>
    <row r="15" spans="2:26" ht="116.25" customHeight="1" x14ac:dyDescent="0.25">
      <c r="B15" s="113"/>
      <c r="C15" s="113"/>
      <c r="D15" s="113"/>
      <c r="E15" s="53" t="s">
        <v>15</v>
      </c>
      <c r="F15" s="53" t="s">
        <v>16</v>
      </c>
      <c r="G15" s="53" t="s">
        <v>17</v>
      </c>
      <c r="H15" s="53" t="s">
        <v>18</v>
      </c>
      <c r="I15" s="53" t="s">
        <v>19</v>
      </c>
      <c r="J15" s="54" t="s">
        <v>20</v>
      </c>
      <c r="K15" s="54" t="s">
        <v>21</v>
      </c>
      <c r="L15" s="54" t="s">
        <v>22</v>
      </c>
      <c r="M15" s="54" t="s">
        <v>23</v>
      </c>
      <c r="N15" s="54" t="s">
        <v>24</v>
      </c>
      <c r="O15" s="54" t="s">
        <v>25</v>
      </c>
      <c r="P15" s="54" t="s">
        <v>26</v>
      </c>
      <c r="Q15" s="53" t="s">
        <v>27</v>
      </c>
      <c r="R15" s="55" t="s">
        <v>133</v>
      </c>
      <c r="S15" s="53" t="s">
        <v>28</v>
      </c>
      <c r="T15" s="53" t="s">
        <v>29</v>
      </c>
      <c r="U15" s="56" t="s">
        <v>30</v>
      </c>
      <c r="V15" s="93" t="s">
        <v>31</v>
      </c>
      <c r="W15" s="5"/>
      <c r="X15" s="6"/>
      <c r="Y15" s="5"/>
      <c r="Z15" s="5"/>
    </row>
    <row r="16" spans="2:26" x14ac:dyDescent="0.25">
      <c r="B16" s="57">
        <v>1</v>
      </c>
      <c r="C16" s="58">
        <v>2</v>
      </c>
      <c r="D16" s="57">
        <v>3</v>
      </c>
      <c r="E16" s="57">
        <v>4</v>
      </c>
      <c r="F16" s="57">
        <f>E16+1</f>
        <v>5</v>
      </c>
      <c r="G16" s="57">
        <f>F16+1</f>
        <v>6</v>
      </c>
      <c r="H16" s="57">
        <f>G16+1</f>
        <v>7</v>
      </c>
      <c r="I16" s="57">
        <f>H16+1</f>
        <v>8</v>
      </c>
      <c r="J16" s="57">
        <v>9</v>
      </c>
      <c r="K16" s="57">
        <v>10</v>
      </c>
      <c r="L16" s="57">
        <v>11</v>
      </c>
      <c r="M16" s="57">
        <v>12</v>
      </c>
      <c r="N16" s="57">
        <v>13</v>
      </c>
      <c r="O16" s="57">
        <v>14</v>
      </c>
      <c r="P16" s="57">
        <v>15</v>
      </c>
      <c r="Q16" s="57">
        <v>16</v>
      </c>
      <c r="R16" s="57">
        <f>Q16+1</f>
        <v>17</v>
      </c>
      <c r="S16" s="57">
        <f>R16+1</f>
        <v>18</v>
      </c>
      <c r="T16" s="57">
        <f>S16+1</f>
        <v>19</v>
      </c>
      <c r="U16" s="57">
        <f>T16+1</f>
        <v>20</v>
      </c>
      <c r="V16" s="48"/>
      <c r="W16" s="6"/>
      <c r="X16" s="6"/>
    </row>
    <row r="17" spans="1:30" s="70" customFormat="1" ht="86.25" customHeight="1" x14ac:dyDescent="0.25">
      <c r="B17" s="77" t="s">
        <v>32</v>
      </c>
      <c r="C17" s="82" t="s">
        <v>33</v>
      </c>
      <c r="D17" s="71"/>
      <c r="E17" s="72">
        <f>E18+E19+E20+E22+E23</f>
        <v>266</v>
      </c>
      <c r="F17" s="72">
        <f>F18+F19+F20+F22+F23</f>
        <v>270</v>
      </c>
      <c r="G17" s="72">
        <f>G18+G19+G20+G21+G23</f>
        <v>266</v>
      </c>
      <c r="H17" s="72">
        <f>H18+H19+H20+H21+H23</f>
        <v>244</v>
      </c>
      <c r="I17" s="72">
        <f>I18+I19+I20+I21+I23</f>
        <v>246</v>
      </c>
      <c r="J17" s="72">
        <f>J18+J19+J20+J21+J23</f>
        <v>247</v>
      </c>
      <c r="K17" s="72">
        <f>K18+K19+K20+K21+K23</f>
        <v>263</v>
      </c>
      <c r="L17" s="72">
        <f t="shared" ref="L17:O17" si="0">L18+L19+L20+L21+L23</f>
        <v>268</v>
      </c>
      <c r="M17" s="72">
        <f>M18+M19+M20+M21+M23</f>
        <v>273</v>
      </c>
      <c r="N17" s="72">
        <f t="shared" si="0"/>
        <v>276</v>
      </c>
      <c r="O17" s="72">
        <f t="shared" si="0"/>
        <v>208</v>
      </c>
      <c r="P17" s="72">
        <v>212</v>
      </c>
      <c r="Q17" s="101">
        <f>Q18+Q19+Q20+Q21+Q22+Q23</f>
        <v>253.25</v>
      </c>
      <c r="R17" s="102">
        <f>(E17+F17+G17+H17+I17+J17+K17+L17+M17+N17+O17+P17)/12</f>
        <v>253.25</v>
      </c>
      <c r="S17" s="73">
        <f>R17/Q17*100</f>
        <v>100</v>
      </c>
      <c r="T17" s="74" t="str">
        <f t="shared" ref="T17:T31" si="1">IF(S17&lt;95,95-S17,"нет")</f>
        <v>нет</v>
      </c>
      <c r="U17" s="75" t="str">
        <f t="shared" ref="U17:U31" si="2">IF(T17="нет","нет",T17*Q17)</f>
        <v>нет</v>
      </c>
      <c r="V17" s="94" t="str">
        <f t="shared" ref="V17:V31" si="3">IF(T17="нет","выполнено","не выполнено")</f>
        <v>выполнено</v>
      </c>
      <c r="W17" s="76"/>
      <c r="X17" s="76"/>
    </row>
    <row r="18" spans="1:30" ht="70.5" customHeight="1" x14ac:dyDescent="0.25">
      <c r="B18" s="78" t="s">
        <v>34</v>
      </c>
      <c r="C18" s="79" t="s">
        <v>35</v>
      </c>
      <c r="D18" s="61" t="s">
        <v>120</v>
      </c>
      <c r="E18" s="83">
        <v>50</v>
      </c>
      <c r="F18" s="83">
        <v>50</v>
      </c>
      <c r="G18" s="83">
        <v>44</v>
      </c>
      <c r="H18" s="83">
        <v>41</v>
      </c>
      <c r="I18" s="83">
        <v>41</v>
      </c>
      <c r="J18" s="83">
        <v>39</v>
      </c>
      <c r="K18" s="83">
        <v>37</v>
      </c>
      <c r="L18" s="83">
        <v>30</v>
      </c>
      <c r="M18" s="83">
        <v>43</v>
      </c>
      <c r="N18" s="83">
        <v>44</v>
      </c>
      <c r="O18" s="84">
        <v>38</v>
      </c>
      <c r="P18" s="89">
        <v>47</v>
      </c>
      <c r="Q18" s="103">
        <v>41.17</v>
      </c>
      <c r="R18" s="102">
        <f t="shared" ref="R18:R23" si="4">(E18+F18+G18+H18+I18+J18+K18+L18+M18+N18+O18+P18)/12</f>
        <v>42</v>
      </c>
      <c r="S18" s="64">
        <f>R18/Q18*100</f>
        <v>102.01603109059995</v>
      </c>
      <c r="T18" s="59" t="str">
        <f>IF(S18&lt;95,95-S18,"нет")</f>
        <v>нет</v>
      </c>
      <c r="U18" s="60" t="str">
        <f t="shared" si="2"/>
        <v>нет</v>
      </c>
      <c r="V18" s="95" t="str">
        <f t="shared" si="3"/>
        <v>выполнено</v>
      </c>
      <c r="W18" s="6"/>
      <c r="X18" s="6"/>
    </row>
    <row r="19" spans="1:30" ht="65.650000000000006" customHeight="1" x14ac:dyDescent="0.25">
      <c r="B19" s="80" t="s">
        <v>34</v>
      </c>
      <c r="C19" s="81" t="s">
        <v>36</v>
      </c>
      <c r="D19" s="62" t="s">
        <v>119</v>
      </c>
      <c r="E19" s="83">
        <v>189</v>
      </c>
      <c r="F19" s="83">
        <v>195</v>
      </c>
      <c r="G19" s="83">
        <v>197</v>
      </c>
      <c r="H19" s="83">
        <v>184</v>
      </c>
      <c r="I19" s="83">
        <v>186</v>
      </c>
      <c r="J19" s="83">
        <v>189</v>
      </c>
      <c r="K19" s="83">
        <v>207</v>
      </c>
      <c r="L19" s="83">
        <v>216</v>
      </c>
      <c r="M19" s="83">
        <v>203</v>
      </c>
      <c r="N19" s="83">
        <v>201</v>
      </c>
      <c r="O19" s="84">
        <v>150</v>
      </c>
      <c r="P19" s="89">
        <v>175</v>
      </c>
      <c r="Q19" s="103">
        <v>188.91</v>
      </c>
      <c r="R19" s="102">
        <f t="shared" si="4"/>
        <v>191</v>
      </c>
      <c r="S19" s="64">
        <f t="shared" ref="S19:S20" si="5">R19/Q19*100</f>
        <v>101.10634693769521</v>
      </c>
      <c r="T19" s="59" t="str">
        <f>IF(S19&lt;95,95-S19,"нет")</f>
        <v>нет</v>
      </c>
      <c r="U19" s="60" t="str">
        <f t="shared" si="2"/>
        <v>нет</v>
      </c>
      <c r="V19" s="96" t="str">
        <f t="shared" si="3"/>
        <v>выполнено</v>
      </c>
      <c r="W19" s="6"/>
      <c r="X19" s="6"/>
    </row>
    <row r="20" spans="1:30" ht="65.650000000000006" customHeight="1" x14ac:dyDescent="0.25">
      <c r="B20" s="80" t="s">
        <v>37</v>
      </c>
      <c r="C20" s="81" t="s">
        <v>36</v>
      </c>
      <c r="D20" s="62" t="s">
        <v>121</v>
      </c>
      <c r="E20" s="85">
        <v>24</v>
      </c>
      <c r="F20" s="85">
        <v>22</v>
      </c>
      <c r="G20" s="85">
        <v>22</v>
      </c>
      <c r="H20" s="85">
        <v>16</v>
      </c>
      <c r="I20" s="85">
        <v>16</v>
      </c>
      <c r="J20" s="86">
        <v>16</v>
      </c>
      <c r="K20" s="85">
        <v>16</v>
      </c>
      <c r="L20" s="85">
        <v>19</v>
      </c>
      <c r="M20" s="86">
        <v>23</v>
      </c>
      <c r="N20" s="86">
        <v>27</v>
      </c>
      <c r="O20" s="87">
        <v>16</v>
      </c>
      <c r="P20" s="89">
        <v>16</v>
      </c>
      <c r="Q20" s="103">
        <v>19.84</v>
      </c>
      <c r="R20" s="102">
        <f t="shared" si="4"/>
        <v>19.416666666666668</v>
      </c>
      <c r="S20" s="64">
        <f t="shared" si="5"/>
        <v>97.866263440860223</v>
      </c>
      <c r="T20" s="59" t="str">
        <f t="shared" si="1"/>
        <v>нет</v>
      </c>
      <c r="U20" s="60" t="str">
        <f t="shared" si="2"/>
        <v>нет</v>
      </c>
      <c r="V20" s="95" t="str">
        <f t="shared" si="3"/>
        <v>выполнено</v>
      </c>
      <c r="W20" s="6"/>
      <c r="X20" s="6"/>
    </row>
    <row r="21" spans="1:30" ht="65.650000000000006" customHeight="1" x14ac:dyDescent="0.25">
      <c r="B21" s="78" t="s">
        <v>38</v>
      </c>
      <c r="C21" s="79" t="s">
        <v>35</v>
      </c>
      <c r="D21" s="62" t="s">
        <v>122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6">
        <v>0</v>
      </c>
      <c r="K21" s="85">
        <v>0</v>
      </c>
      <c r="L21" s="85">
        <v>0</v>
      </c>
      <c r="M21" s="86">
        <v>0</v>
      </c>
      <c r="N21" s="86">
        <v>0</v>
      </c>
      <c r="O21" s="87">
        <v>0</v>
      </c>
      <c r="P21" s="89"/>
      <c r="Q21" s="103">
        <v>0</v>
      </c>
      <c r="R21" s="102">
        <f t="shared" si="4"/>
        <v>0</v>
      </c>
      <c r="S21" s="64">
        <v>0</v>
      </c>
      <c r="T21" s="59" t="s">
        <v>125</v>
      </c>
      <c r="U21" s="60" t="str">
        <f t="shared" si="2"/>
        <v>нет</v>
      </c>
      <c r="V21" s="95" t="str">
        <f t="shared" si="3"/>
        <v>выполнено</v>
      </c>
      <c r="W21" s="6"/>
      <c r="X21" s="6"/>
    </row>
    <row r="22" spans="1:30" ht="65.650000000000006" customHeight="1" x14ac:dyDescent="0.25">
      <c r="B22" s="78" t="s">
        <v>38</v>
      </c>
      <c r="C22" s="79" t="s">
        <v>36</v>
      </c>
      <c r="D22" s="62" t="s">
        <v>123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6">
        <v>0</v>
      </c>
      <c r="K22" s="85">
        <v>0</v>
      </c>
      <c r="L22" s="85">
        <v>0</v>
      </c>
      <c r="M22" s="86">
        <v>0</v>
      </c>
      <c r="N22" s="86">
        <v>0</v>
      </c>
      <c r="O22" s="87">
        <v>0</v>
      </c>
      <c r="P22" s="89">
        <v>0</v>
      </c>
      <c r="Q22" s="103">
        <v>0</v>
      </c>
      <c r="R22" s="102">
        <f t="shared" si="4"/>
        <v>0</v>
      </c>
      <c r="S22" s="64">
        <v>0</v>
      </c>
      <c r="T22" s="59" t="s">
        <v>125</v>
      </c>
      <c r="U22" s="60" t="str">
        <f t="shared" ref="U22:U23" si="6">IF(T22="нет","нет",T22*Q22)</f>
        <v>нет</v>
      </c>
      <c r="V22" s="95" t="str">
        <f t="shared" ref="V22:V23" si="7">IF(T22="нет","выполнено","не выполнено")</f>
        <v>выполнено</v>
      </c>
      <c r="W22" s="6"/>
      <c r="X22" s="6"/>
    </row>
    <row r="23" spans="1:30" ht="65.650000000000006" customHeight="1" x14ac:dyDescent="0.25">
      <c r="B23" s="91" t="s">
        <v>134</v>
      </c>
      <c r="C23" s="92" t="s">
        <v>36</v>
      </c>
      <c r="D23" s="62" t="s">
        <v>138</v>
      </c>
      <c r="E23" s="85">
        <v>3</v>
      </c>
      <c r="F23" s="85">
        <v>3</v>
      </c>
      <c r="G23" s="85">
        <v>3</v>
      </c>
      <c r="H23" s="85">
        <v>3</v>
      </c>
      <c r="I23" s="85">
        <v>3</v>
      </c>
      <c r="J23" s="86">
        <v>3</v>
      </c>
      <c r="K23" s="85">
        <v>3</v>
      </c>
      <c r="L23" s="85">
        <v>3</v>
      </c>
      <c r="M23" s="86">
        <v>4</v>
      </c>
      <c r="N23" s="86">
        <v>4</v>
      </c>
      <c r="O23" s="87">
        <v>4</v>
      </c>
      <c r="P23" s="89">
        <v>4</v>
      </c>
      <c r="Q23" s="103">
        <v>3.33</v>
      </c>
      <c r="R23" s="102">
        <f t="shared" si="4"/>
        <v>3.3333333333333335</v>
      </c>
      <c r="S23" s="64">
        <f>R23/Q23*100</f>
        <v>100.10010010010011</v>
      </c>
      <c r="T23" s="59" t="str">
        <f t="shared" si="1"/>
        <v>нет</v>
      </c>
      <c r="U23" s="60" t="str">
        <f t="shared" si="6"/>
        <v>нет</v>
      </c>
      <c r="V23" s="95" t="str">
        <f t="shared" si="7"/>
        <v>выполнено</v>
      </c>
      <c r="W23" s="6"/>
      <c r="X23" s="6"/>
    </row>
    <row r="24" spans="1:30" s="70" customFormat="1" ht="65.650000000000006" customHeight="1" x14ac:dyDescent="0.25">
      <c r="B24" s="77" t="s">
        <v>39</v>
      </c>
      <c r="C24" s="82" t="s">
        <v>40</v>
      </c>
      <c r="D24" s="63"/>
      <c r="E24" s="88">
        <f>E25+E28+E31+E30</f>
        <v>266</v>
      </c>
      <c r="F24" s="88">
        <f>F25+F28+F31+F30</f>
        <v>270</v>
      </c>
      <c r="G24" s="88">
        <f>G25+G28+G31+G29</f>
        <v>266</v>
      </c>
      <c r="H24" s="88">
        <f>H25+H28+H31</f>
        <v>244</v>
      </c>
      <c r="I24" s="88">
        <f>I25+I28+I31</f>
        <v>246</v>
      </c>
      <c r="J24" s="88">
        <f>J25+J28+J31+J30</f>
        <v>247</v>
      </c>
      <c r="K24" s="88">
        <f>K25+K28+K31+K29</f>
        <v>263</v>
      </c>
      <c r="L24" s="88">
        <f>L25+L28+L31+L29</f>
        <v>268</v>
      </c>
      <c r="M24" s="88">
        <f t="shared" ref="M24" si="8">M25+M28+M31+M29</f>
        <v>273</v>
      </c>
      <c r="N24" s="88">
        <f>N25+N28+N31+N30</f>
        <v>276</v>
      </c>
      <c r="O24" s="88">
        <f>O25+O28+O31+O30</f>
        <v>208</v>
      </c>
      <c r="P24" s="88">
        <f>P25+P28+P31+P30</f>
        <v>212</v>
      </c>
      <c r="Q24" s="105">
        <f>Q25+Q28+Q31+Q30</f>
        <v>253.25</v>
      </c>
      <c r="R24" s="102">
        <f>(E24+F24+G24+H24+I24+J24+K24+L24+M24+N24+O24+P24)/12</f>
        <v>253.25</v>
      </c>
      <c r="S24" s="73">
        <f>R24/Q24*100</f>
        <v>100</v>
      </c>
      <c r="T24" s="74" t="str">
        <f t="shared" si="1"/>
        <v>нет</v>
      </c>
      <c r="U24" s="75" t="str">
        <f t="shared" si="2"/>
        <v>нет</v>
      </c>
      <c r="V24" s="97" t="str">
        <f t="shared" si="3"/>
        <v>выполнено</v>
      </c>
      <c r="W24" s="76"/>
      <c r="X24" s="76"/>
    </row>
    <row r="25" spans="1:30" ht="51.6" customHeight="1" x14ac:dyDescent="0.25">
      <c r="B25" s="69" t="s">
        <v>127</v>
      </c>
      <c r="C25" s="66" t="s">
        <v>128</v>
      </c>
      <c r="D25" s="62" t="s">
        <v>124</v>
      </c>
      <c r="E25" s="85">
        <v>0</v>
      </c>
      <c r="F25" s="85">
        <v>0</v>
      </c>
      <c r="G25" s="85">
        <v>1</v>
      </c>
      <c r="H25" s="85">
        <v>1</v>
      </c>
      <c r="I25" s="85">
        <v>1</v>
      </c>
      <c r="J25" s="86">
        <v>1</v>
      </c>
      <c r="K25" s="85">
        <v>1</v>
      </c>
      <c r="L25" s="85">
        <v>1</v>
      </c>
      <c r="M25" s="86">
        <v>1</v>
      </c>
      <c r="N25" s="86">
        <v>1</v>
      </c>
      <c r="O25" s="87">
        <v>1</v>
      </c>
      <c r="P25" s="89">
        <v>1</v>
      </c>
      <c r="Q25" s="106">
        <v>0.75</v>
      </c>
      <c r="R25" s="104">
        <f t="shared" ref="R25:R30" si="9">(E25+F25+G25+H25+I25+J25+K25+L25+M25+N25+O25+P25)/12</f>
        <v>0.83333333333333337</v>
      </c>
      <c r="S25" s="64">
        <f>R25/Q25*100</f>
        <v>111.11111111111111</v>
      </c>
      <c r="T25" s="59" t="str">
        <f t="shared" si="1"/>
        <v>нет</v>
      </c>
      <c r="U25" s="60" t="str">
        <f t="shared" si="2"/>
        <v>нет</v>
      </c>
      <c r="V25" s="96" t="str">
        <f t="shared" si="3"/>
        <v>выполнено</v>
      </c>
      <c r="W25" s="6"/>
      <c r="X25" s="6"/>
    </row>
    <row r="26" spans="1:30" ht="21" hidden="1" customHeight="1" x14ac:dyDescent="0.25">
      <c r="B26" s="67" t="s">
        <v>41</v>
      </c>
      <c r="C26" s="68" t="s">
        <v>35</v>
      </c>
      <c r="D26" s="7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107"/>
      <c r="R26" s="104">
        <f t="shared" si="9"/>
        <v>0</v>
      </c>
      <c r="S26" s="64" t="e">
        <f t="shared" ref="S26:S30" si="10">R26/Q26*100</f>
        <v>#DIV/0!</v>
      </c>
      <c r="T26" s="59" t="e">
        <f t="shared" si="1"/>
        <v>#DIV/0!</v>
      </c>
      <c r="U26" s="60" t="e">
        <f t="shared" si="2"/>
        <v>#DIV/0!</v>
      </c>
      <c r="V26" s="96" t="e">
        <f t="shared" si="3"/>
        <v>#DIV/0!</v>
      </c>
      <c r="W26" s="8"/>
      <c r="X26" s="8"/>
    </row>
    <row r="27" spans="1:30" ht="56.25" customHeight="1" x14ac:dyDescent="0.25">
      <c r="B27" s="69" t="s">
        <v>127</v>
      </c>
      <c r="C27" s="66" t="s">
        <v>36</v>
      </c>
      <c r="D27" s="62" t="s">
        <v>126</v>
      </c>
      <c r="E27" s="85">
        <v>0</v>
      </c>
      <c r="F27" s="85">
        <v>0</v>
      </c>
      <c r="G27" s="85">
        <v>1</v>
      </c>
      <c r="H27" s="85">
        <v>1</v>
      </c>
      <c r="I27" s="85">
        <v>1</v>
      </c>
      <c r="J27" s="85">
        <v>1</v>
      </c>
      <c r="K27" s="85">
        <v>1</v>
      </c>
      <c r="L27" s="85">
        <v>1</v>
      </c>
      <c r="M27" s="85">
        <v>1</v>
      </c>
      <c r="N27" s="85">
        <v>1</v>
      </c>
      <c r="O27" s="85">
        <v>1</v>
      </c>
      <c r="P27" s="85">
        <v>1</v>
      </c>
      <c r="Q27" s="108">
        <v>0.75</v>
      </c>
      <c r="R27" s="104">
        <f t="shared" si="9"/>
        <v>0.83333333333333337</v>
      </c>
      <c r="S27" s="64">
        <f t="shared" si="10"/>
        <v>111.11111111111111</v>
      </c>
      <c r="T27" s="59" t="str">
        <f t="shared" si="1"/>
        <v>нет</v>
      </c>
      <c r="U27" s="60" t="str">
        <f t="shared" si="2"/>
        <v>нет</v>
      </c>
      <c r="V27" s="96" t="str">
        <f t="shared" si="3"/>
        <v>выполнено</v>
      </c>
      <c r="W27" s="8"/>
      <c r="X27" s="8"/>
    </row>
    <row r="28" spans="1:30" ht="54" customHeight="1" x14ac:dyDescent="0.25">
      <c r="B28" s="65" t="s">
        <v>130</v>
      </c>
      <c r="C28" s="66" t="s">
        <v>128</v>
      </c>
      <c r="D28" s="62" t="s">
        <v>129</v>
      </c>
      <c r="E28" s="85">
        <v>14</v>
      </c>
      <c r="F28" s="85">
        <v>15</v>
      </c>
      <c r="G28" s="85">
        <v>15</v>
      </c>
      <c r="H28" s="85">
        <v>16</v>
      </c>
      <c r="I28" s="85">
        <v>16</v>
      </c>
      <c r="J28" s="85">
        <v>16</v>
      </c>
      <c r="K28" s="85">
        <v>16</v>
      </c>
      <c r="L28" s="85">
        <v>11</v>
      </c>
      <c r="M28" s="85">
        <v>20</v>
      </c>
      <c r="N28" s="85">
        <v>22</v>
      </c>
      <c r="O28" s="85">
        <v>22</v>
      </c>
      <c r="P28" s="85">
        <v>22</v>
      </c>
      <c r="Q28" s="108">
        <v>17.079999999999998</v>
      </c>
      <c r="R28" s="104">
        <f t="shared" si="9"/>
        <v>17.083333333333332</v>
      </c>
      <c r="S28" s="64">
        <f t="shared" si="10"/>
        <v>100.01951600312256</v>
      </c>
      <c r="T28" s="59" t="str">
        <f t="shared" si="1"/>
        <v>нет</v>
      </c>
      <c r="U28" s="60" t="str">
        <f>IF(T28="нет","нет",T28*Q28)</f>
        <v>нет</v>
      </c>
      <c r="V28" s="96" t="str">
        <f t="shared" si="3"/>
        <v>выполнено</v>
      </c>
      <c r="W28" s="8"/>
      <c r="X28" s="8"/>
    </row>
    <row r="29" spans="1:30" ht="54" customHeight="1" x14ac:dyDescent="0.25">
      <c r="B29" s="65" t="s">
        <v>41</v>
      </c>
      <c r="C29" s="66" t="s">
        <v>128</v>
      </c>
      <c r="D29" s="62" t="s">
        <v>135</v>
      </c>
      <c r="E29" s="85">
        <v>3</v>
      </c>
      <c r="F29" s="85">
        <v>3</v>
      </c>
      <c r="G29" s="85">
        <v>3</v>
      </c>
      <c r="H29" s="85">
        <v>3</v>
      </c>
      <c r="I29" s="85">
        <v>3</v>
      </c>
      <c r="J29" s="85">
        <v>3</v>
      </c>
      <c r="K29" s="85">
        <v>3</v>
      </c>
      <c r="L29" s="85">
        <v>3</v>
      </c>
      <c r="M29" s="85">
        <v>4</v>
      </c>
      <c r="N29" s="85">
        <v>4</v>
      </c>
      <c r="O29" s="85">
        <v>4</v>
      </c>
      <c r="P29" s="85">
        <v>4</v>
      </c>
      <c r="Q29" s="108">
        <v>3.25</v>
      </c>
      <c r="R29" s="104">
        <f t="shared" si="9"/>
        <v>3.3333333333333335</v>
      </c>
      <c r="S29" s="64">
        <f t="shared" si="10"/>
        <v>102.56410256410258</v>
      </c>
      <c r="T29" s="59" t="str">
        <f t="shared" si="1"/>
        <v>нет</v>
      </c>
      <c r="U29" s="60" t="str">
        <f t="shared" ref="U29:U30" si="11">IF(T29="нет","нет",T29*Q29)</f>
        <v>нет</v>
      </c>
      <c r="V29" s="96" t="str">
        <f t="shared" si="3"/>
        <v>выполнено</v>
      </c>
      <c r="W29" s="8"/>
      <c r="X29" s="8"/>
    </row>
    <row r="30" spans="1:30" ht="54" customHeight="1" x14ac:dyDescent="0.25">
      <c r="B30" s="65" t="s">
        <v>41</v>
      </c>
      <c r="C30" s="66" t="s">
        <v>36</v>
      </c>
      <c r="D30" s="62" t="s">
        <v>136</v>
      </c>
      <c r="E30" s="85">
        <v>3</v>
      </c>
      <c r="F30" s="85">
        <v>3</v>
      </c>
      <c r="G30" s="85">
        <v>3</v>
      </c>
      <c r="H30" s="85">
        <v>3</v>
      </c>
      <c r="I30" s="85">
        <v>3</v>
      </c>
      <c r="J30" s="85">
        <v>3</v>
      </c>
      <c r="K30" s="85">
        <v>3</v>
      </c>
      <c r="L30" s="85">
        <v>3</v>
      </c>
      <c r="M30" s="85">
        <v>4</v>
      </c>
      <c r="N30" s="85">
        <v>4</v>
      </c>
      <c r="O30" s="85">
        <v>4</v>
      </c>
      <c r="P30" s="85">
        <v>4</v>
      </c>
      <c r="Q30" s="108">
        <v>3.25</v>
      </c>
      <c r="R30" s="104">
        <f t="shared" si="9"/>
        <v>3.3333333333333335</v>
      </c>
      <c r="S30" s="64">
        <f t="shared" si="10"/>
        <v>102.56410256410258</v>
      </c>
      <c r="T30" s="59" t="str">
        <f t="shared" si="1"/>
        <v>нет</v>
      </c>
      <c r="U30" s="60" t="str">
        <f t="shared" si="11"/>
        <v>нет</v>
      </c>
      <c r="V30" s="96" t="str">
        <f t="shared" si="3"/>
        <v>выполнено</v>
      </c>
      <c r="W30" s="8"/>
      <c r="X30" s="8"/>
    </row>
    <row r="31" spans="1:30" ht="39.75" customHeight="1" x14ac:dyDescent="0.25">
      <c r="A31" s="9"/>
      <c r="B31" s="65" t="s">
        <v>131</v>
      </c>
      <c r="C31" s="66" t="s">
        <v>128</v>
      </c>
      <c r="D31" s="62" t="s">
        <v>132</v>
      </c>
      <c r="E31" s="86">
        <v>249</v>
      </c>
      <c r="F31" s="85">
        <v>252</v>
      </c>
      <c r="G31" s="86">
        <v>247</v>
      </c>
      <c r="H31" s="86">
        <v>227</v>
      </c>
      <c r="I31" s="86">
        <v>229</v>
      </c>
      <c r="J31" s="86">
        <v>227</v>
      </c>
      <c r="K31" s="86">
        <v>243</v>
      </c>
      <c r="L31" s="86">
        <v>253</v>
      </c>
      <c r="M31" s="86">
        <v>248</v>
      </c>
      <c r="N31" s="86">
        <v>249</v>
      </c>
      <c r="O31" s="86">
        <v>181</v>
      </c>
      <c r="P31" s="86">
        <v>185</v>
      </c>
      <c r="Q31" s="106">
        <v>232.17</v>
      </c>
      <c r="R31" s="104">
        <v>232.01</v>
      </c>
      <c r="S31" s="64">
        <f>R31/Q31*100</f>
        <v>99.931084980833006</v>
      </c>
      <c r="T31" s="59" t="str">
        <f t="shared" si="1"/>
        <v>нет</v>
      </c>
      <c r="U31" s="60" t="str">
        <f t="shared" si="2"/>
        <v>нет</v>
      </c>
      <c r="V31" s="96" t="str">
        <f t="shared" si="3"/>
        <v>выполнено</v>
      </c>
      <c r="W31" s="8"/>
      <c r="X31" s="8"/>
      <c r="Y31" s="9"/>
      <c r="Z31" s="9"/>
      <c r="AA31" s="9"/>
      <c r="AB31" s="9"/>
      <c r="AC31" s="9"/>
      <c r="AD31" s="9"/>
    </row>
    <row r="32" spans="1:30" ht="21.95" customHeight="1" x14ac:dyDescent="0.25">
      <c r="A32" s="9"/>
      <c r="B32" s="3" t="s">
        <v>143</v>
      </c>
      <c r="C32" s="3"/>
      <c r="D32" s="3"/>
      <c r="E32" s="3"/>
      <c r="F32" s="3"/>
      <c r="G32" s="3"/>
      <c r="H32" s="109" t="s">
        <v>141</v>
      </c>
      <c r="I32" s="109"/>
      <c r="J32" s="109"/>
      <c r="K32" s="109"/>
      <c r="L32" s="109"/>
      <c r="M32" s="109"/>
      <c r="N32" s="109"/>
      <c r="O32" s="3"/>
      <c r="P32" s="10"/>
      <c r="Q32" s="11"/>
      <c r="R32" s="11"/>
      <c r="S32" s="11"/>
      <c r="T32" s="3"/>
      <c r="U32" s="3" t="s">
        <v>140</v>
      </c>
      <c r="V32" s="9"/>
      <c r="W32" s="8"/>
      <c r="X32" s="8"/>
      <c r="Y32" s="9"/>
      <c r="Z32" s="9"/>
      <c r="AA32" s="9"/>
      <c r="AB32" s="9"/>
      <c r="AC32" s="9"/>
      <c r="AD32" s="9"/>
    </row>
    <row r="33" spans="1:30" ht="21.95" customHeight="1" x14ac:dyDescent="0.25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U33" s="4"/>
      <c r="V33" s="9"/>
      <c r="W33" s="9"/>
      <c r="X33" s="9"/>
      <c r="Y33" s="9"/>
      <c r="Z33" s="9"/>
      <c r="AA33" s="9"/>
      <c r="AB33" s="9"/>
      <c r="AC33" s="9"/>
      <c r="AD33" s="9"/>
    </row>
    <row r="34" spans="1:30" ht="21.95" customHeight="1" x14ac:dyDescent="0.25">
      <c r="A34" s="9"/>
      <c r="B34" s="3" t="s">
        <v>137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4"/>
      <c r="V34" s="9"/>
      <c r="W34" s="9"/>
      <c r="X34" s="9"/>
      <c r="Y34" s="9"/>
      <c r="Z34" s="9"/>
      <c r="AA34" s="9"/>
      <c r="AB34" s="9"/>
      <c r="AC34" s="9"/>
      <c r="AD34" s="9"/>
    </row>
    <row r="35" spans="1:30" ht="21.95" customHeight="1" x14ac:dyDescent="0.25">
      <c r="A35" s="9"/>
      <c r="B35" s="4" t="s">
        <v>42</v>
      </c>
      <c r="C35" s="4"/>
      <c r="D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4"/>
      <c r="V35" s="9"/>
      <c r="W35" s="9"/>
      <c r="X35" s="12"/>
      <c r="Y35" s="9"/>
      <c r="Z35" s="9"/>
      <c r="AA35" s="9"/>
      <c r="AB35" s="9"/>
      <c r="AC35" s="9"/>
      <c r="AD35" s="9"/>
    </row>
    <row r="36" spans="1:30" ht="21.75" customHeight="1" x14ac:dyDescent="0.25">
      <c r="A36" s="9"/>
      <c r="B36" s="4"/>
      <c r="C36" s="4"/>
      <c r="D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4"/>
      <c r="V36" s="9"/>
      <c r="W36" s="9"/>
      <c r="X36" s="9"/>
      <c r="Y36" s="9"/>
      <c r="Z36" s="9"/>
      <c r="AA36" s="9"/>
      <c r="AB36" s="9"/>
      <c r="AC36" s="9"/>
      <c r="AD36" s="9"/>
    </row>
    <row r="38" spans="1:30" ht="21.95" customHeight="1" x14ac:dyDescent="0.25"/>
    <row r="39" spans="1:30" ht="21.95" customHeight="1" x14ac:dyDescent="0.25"/>
    <row r="40" spans="1:30" ht="21.75" customHeight="1" x14ac:dyDescent="0.25"/>
    <row r="41" spans="1:30" ht="21.75" customHeight="1" x14ac:dyDescent="0.25"/>
    <row r="42" spans="1:30" ht="21.95" customHeight="1" x14ac:dyDescent="0.25"/>
    <row r="43" spans="1:30" ht="21.95" customHeight="1" x14ac:dyDescent="0.25"/>
    <row r="44" spans="1:30" ht="21.75" customHeight="1" x14ac:dyDescent="0.25"/>
    <row r="45" spans="1:30" ht="21.95" customHeight="1" x14ac:dyDescent="0.25"/>
    <row r="46" spans="1:30" ht="21.75" customHeight="1" x14ac:dyDescent="0.25"/>
    <row r="47" spans="1:30" ht="21.75" customHeight="1" x14ac:dyDescent="0.25"/>
    <row r="48" spans="1:30" ht="21.75" customHeight="1" x14ac:dyDescent="0.25"/>
    <row r="49" ht="0.75" customHeight="1" x14ac:dyDescent="0.25"/>
    <row r="50" ht="21.95" customHeight="1" x14ac:dyDescent="0.25"/>
    <row r="51" ht="21.75" customHeight="1" x14ac:dyDescent="0.25"/>
    <row r="52" ht="0.75" customHeight="1" x14ac:dyDescent="0.25"/>
    <row r="53" ht="21.95" customHeight="1" x14ac:dyDescent="0.25"/>
    <row r="54" ht="21.95" customHeight="1" x14ac:dyDescent="0.25"/>
    <row r="55" ht="21" customHeight="1" x14ac:dyDescent="0.25"/>
    <row r="56" ht="21.75" customHeight="1" x14ac:dyDescent="0.25"/>
    <row r="57" ht="21.95" customHeight="1" x14ac:dyDescent="0.25"/>
    <row r="58" ht="21.95" customHeight="1" x14ac:dyDescent="0.25"/>
    <row r="59" ht="21.95" customHeight="1" x14ac:dyDescent="0.25"/>
    <row r="60" ht="21.95" customHeight="1" x14ac:dyDescent="0.25"/>
    <row r="61" ht="21.95" customHeight="1" x14ac:dyDescent="0.25"/>
    <row r="62" ht="21.75" customHeight="1" x14ac:dyDescent="0.25"/>
    <row r="63" ht="21.75" customHeight="1" x14ac:dyDescent="0.25"/>
    <row r="64" ht="21.95" customHeight="1" x14ac:dyDescent="0.25"/>
    <row r="65" ht="21.95" customHeight="1" x14ac:dyDescent="0.25"/>
    <row r="66" ht="21.95" customHeight="1" x14ac:dyDescent="0.25"/>
    <row r="67" ht="21.75" customHeight="1" x14ac:dyDescent="0.25"/>
    <row r="68" ht="21.75" customHeight="1" x14ac:dyDescent="0.25"/>
    <row r="69" ht="21.95" customHeight="1" x14ac:dyDescent="0.25"/>
    <row r="70" ht="21.95" customHeight="1" x14ac:dyDescent="0.25"/>
    <row r="71" ht="21.75" customHeight="1" x14ac:dyDescent="0.25"/>
    <row r="72" ht="21.75" customHeight="1" x14ac:dyDescent="0.25"/>
    <row r="73" ht="21.95" customHeight="1" x14ac:dyDescent="0.25"/>
    <row r="74" ht="21.95" customHeight="1" x14ac:dyDescent="0.25"/>
    <row r="75" ht="21.75" customHeight="1" x14ac:dyDescent="0.25"/>
    <row r="76" ht="21.95" customHeight="1" x14ac:dyDescent="0.25"/>
    <row r="77" ht="21.75" customHeight="1" x14ac:dyDescent="0.25"/>
    <row r="78" ht="21.75" customHeight="1" x14ac:dyDescent="0.25"/>
    <row r="79" ht="21.95" customHeight="1" x14ac:dyDescent="0.25"/>
    <row r="80" ht="21.95" customHeight="1" x14ac:dyDescent="0.25"/>
    <row r="81" ht="21.95" customHeight="1" x14ac:dyDescent="0.25"/>
    <row r="82" ht="21.75" customHeight="1" x14ac:dyDescent="0.25"/>
    <row r="83" ht="21.75" customHeight="1" x14ac:dyDescent="0.25"/>
    <row r="84" ht="21.95" customHeight="1" x14ac:dyDescent="0.25"/>
    <row r="85" ht="21.95" customHeight="1" x14ac:dyDescent="0.25"/>
    <row r="86" ht="21.75" customHeight="1" x14ac:dyDescent="0.25"/>
    <row r="87" ht="21.7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75" customHeight="1" x14ac:dyDescent="0.25"/>
    <row r="93" ht="21.75" customHeight="1" x14ac:dyDescent="0.25"/>
    <row r="94" ht="21.75" customHeight="1" x14ac:dyDescent="0.25"/>
    <row r="95" ht="21.95" customHeight="1" x14ac:dyDescent="0.25"/>
    <row r="96" ht="21.95" customHeight="1" x14ac:dyDescent="0.25"/>
    <row r="97" ht="21.95" customHeight="1" x14ac:dyDescent="0.25"/>
    <row r="98" ht="21.75" customHeight="1" x14ac:dyDescent="0.25"/>
    <row r="99" ht="21.75" customHeight="1" x14ac:dyDescent="0.25"/>
    <row r="100" ht="20.25" customHeight="1" x14ac:dyDescent="0.25"/>
    <row r="101" ht="21.75" customHeight="1" x14ac:dyDescent="0.25"/>
    <row r="102" ht="21.75" customHeight="1" x14ac:dyDescent="0.25"/>
    <row r="103" ht="21.75" customHeight="1" x14ac:dyDescent="0.25"/>
    <row r="104" ht="21.95" customHeight="1" x14ac:dyDescent="0.25"/>
    <row r="105" ht="21.95" customHeight="1" x14ac:dyDescent="0.25"/>
    <row r="106" ht="21.75" customHeight="1" x14ac:dyDescent="0.25"/>
    <row r="107" ht="0.75" customHeight="1" x14ac:dyDescent="0.25"/>
    <row r="108" ht="21.95" customHeight="1" x14ac:dyDescent="0.25"/>
    <row r="109" ht="21.75" customHeight="1" x14ac:dyDescent="0.25"/>
    <row r="110" ht="21.75" customHeight="1" x14ac:dyDescent="0.25"/>
    <row r="111" ht="21.75" customHeight="1" x14ac:dyDescent="0.25"/>
    <row r="112" ht="21.75" customHeight="1" x14ac:dyDescent="0.25"/>
    <row r="113" ht="21.95" customHeight="1" x14ac:dyDescent="0.25"/>
    <row r="114" ht="21.95" customHeight="1" x14ac:dyDescent="0.25"/>
    <row r="115" ht="21.75" customHeight="1" x14ac:dyDescent="0.25"/>
    <row r="116" ht="21.75" customHeight="1" x14ac:dyDescent="0.25"/>
    <row r="117" ht="21.95" customHeight="1" x14ac:dyDescent="0.25"/>
    <row r="118" ht="21.95" customHeight="1" x14ac:dyDescent="0.25"/>
    <row r="119" ht="21.75" customHeight="1" x14ac:dyDescent="0.25"/>
    <row r="120" ht="21.95" customHeight="1" x14ac:dyDescent="0.25"/>
    <row r="121" ht="21.95" customHeight="1" x14ac:dyDescent="0.25"/>
    <row r="122" ht="21.9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95" customHeight="1" x14ac:dyDescent="0.25"/>
    <row r="130" ht="21.95" customHeight="1" x14ac:dyDescent="0.25"/>
    <row r="131" ht="21.95" customHeight="1" x14ac:dyDescent="0.25"/>
    <row r="132" ht="21.95" customHeight="1" x14ac:dyDescent="0.25"/>
    <row r="133" ht="21.75" customHeight="1" x14ac:dyDescent="0.25"/>
    <row r="134" ht="21.75" customHeight="1" x14ac:dyDescent="0.25"/>
    <row r="135" ht="21.75" customHeight="1" x14ac:dyDescent="0.25"/>
    <row r="136" ht="21.95" customHeight="1" x14ac:dyDescent="0.25"/>
    <row r="137" ht="21.95" customHeight="1" x14ac:dyDescent="0.25"/>
    <row r="138" ht="21.95" customHeight="1" x14ac:dyDescent="0.25"/>
    <row r="139" ht="21.75" customHeight="1" x14ac:dyDescent="0.25"/>
    <row r="140" ht="21.75" customHeight="1" x14ac:dyDescent="0.25"/>
    <row r="141" ht="21.75" customHeight="1" x14ac:dyDescent="0.25"/>
    <row r="142" ht="21.95" customHeight="1" x14ac:dyDescent="0.25"/>
    <row r="143" ht="21.95" customHeight="1" x14ac:dyDescent="0.25"/>
    <row r="144" ht="21.95" customHeight="1" x14ac:dyDescent="0.25"/>
    <row r="145" ht="21.75" customHeight="1" x14ac:dyDescent="0.25"/>
    <row r="146" ht="21.75" customHeight="1" x14ac:dyDescent="0.25"/>
    <row r="147" ht="21.95" customHeight="1" x14ac:dyDescent="0.25"/>
    <row r="148" ht="21.75" customHeight="1" x14ac:dyDescent="0.25"/>
    <row r="149" ht="21.75" customHeight="1" x14ac:dyDescent="0.25"/>
    <row r="150" ht="21.75" customHeight="1" x14ac:dyDescent="0.25"/>
    <row r="151" ht="21.95" customHeight="1" x14ac:dyDescent="0.25"/>
    <row r="152" ht="21.95" customHeight="1" x14ac:dyDescent="0.25"/>
    <row r="153" ht="21.95" customHeight="1" x14ac:dyDescent="0.25"/>
    <row r="154" ht="21.95" customHeight="1" x14ac:dyDescent="0.25"/>
    <row r="155" ht="21.95" customHeight="1" x14ac:dyDescent="0.25"/>
    <row r="156" ht="22.5" customHeight="1" x14ac:dyDescent="0.25"/>
    <row r="157" ht="1.5" customHeight="1" x14ac:dyDescent="0.25"/>
    <row r="158" ht="21.95" customHeight="1" x14ac:dyDescent="0.25"/>
    <row r="159" ht="21.95" customHeight="1" x14ac:dyDescent="0.25"/>
    <row r="160" ht="21.95" customHeight="1" x14ac:dyDescent="0.25"/>
    <row r="161" ht="21.75" customHeight="1" x14ac:dyDescent="0.25"/>
    <row r="162" ht="21.75" customHeight="1" x14ac:dyDescent="0.25"/>
    <row r="163" ht="21.95" customHeight="1" x14ac:dyDescent="0.25"/>
    <row r="164" ht="21.75" customHeight="1" x14ac:dyDescent="0.25"/>
    <row r="165" ht="21.75" customHeight="1" x14ac:dyDescent="0.25"/>
    <row r="166" ht="21.75" customHeight="1" x14ac:dyDescent="0.25"/>
    <row r="167" ht="21.95" customHeight="1" x14ac:dyDescent="0.25"/>
    <row r="168" ht="21.95" customHeight="1" x14ac:dyDescent="0.25"/>
    <row r="169" ht="21.95" customHeight="1" x14ac:dyDescent="0.25"/>
    <row r="170" ht="21.95" customHeight="1" x14ac:dyDescent="0.25"/>
    <row r="171" ht="21.95" customHeight="1" x14ac:dyDescent="0.25"/>
    <row r="172" ht="21.95" customHeight="1" x14ac:dyDescent="0.25"/>
    <row r="173" ht="21.95" customHeight="1" x14ac:dyDescent="0.25"/>
    <row r="174" ht="21.95" customHeight="1" x14ac:dyDescent="0.25"/>
    <row r="175" ht="21.95" customHeight="1" x14ac:dyDescent="0.25"/>
    <row r="176" ht="21.95" customHeight="1" x14ac:dyDescent="0.25"/>
    <row r="177" ht="21.95" customHeight="1" x14ac:dyDescent="0.25"/>
    <row r="178" ht="21.95" customHeight="1" x14ac:dyDescent="0.25"/>
    <row r="179" ht="21.95" customHeight="1" x14ac:dyDescent="0.25"/>
    <row r="180" ht="21.95" customHeight="1" x14ac:dyDescent="0.25"/>
    <row r="181" ht="21.95" customHeight="1" x14ac:dyDescent="0.25"/>
    <row r="182" ht="21.95" customHeight="1" x14ac:dyDescent="0.25"/>
    <row r="183" ht="21.95" customHeight="1" x14ac:dyDescent="0.25"/>
    <row r="184" ht="21.95" customHeight="1" x14ac:dyDescent="0.25"/>
    <row r="185" ht="21.9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95" customHeight="1" x14ac:dyDescent="0.25"/>
    <row r="191" ht="21.95" customHeight="1" x14ac:dyDescent="0.25"/>
    <row r="192" ht="21.75" customHeight="1" x14ac:dyDescent="0.25"/>
    <row r="193" ht="21.95" customHeight="1" x14ac:dyDescent="0.25"/>
    <row r="194" ht="21" customHeight="1" x14ac:dyDescent="0.25"/>
    <row r="195" ht="0.75" customHeight="1" x14ac:dyDescent="0.25"/>
    <row r="196" ht="21.75" customHeight="1" x14ac:dyDescent="0.25"/>
    <row r="197" ht="21.95" customHeight="1" x14ac:dyDescent="0.25"/>
    <row r="198" ht="21.9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95" customHeight="1" x14ac:dyDescent="0.25"/>
    <row r="205" ht="21.95" customHeight="1" x14ac:dyDescent="0.25"/>
    <row r="206" ht="21.95" customHeight="1" x14ac:dyDescent="0.25"/>
    <row r="207" ht="21" customHeight="1" x14ac:dyDescent="0.25"/>
    <row r="208" ht="21.75" customHeight="1" x14ac:dyDescent="0.25"/>
    <row r="209" ht="34.5" customHeight="1" x14ac:dyDescent="0.25"/>
    <row r="210" ht="0.75" customHeight="1" x14ac:dyDescent="0.25"/>
    <row r="211" ht="21.75" customHeight="1" x14ac:dyDescent="0.25"/>
    <row r="212" ht="21.75" customHeight="1" x14ac:dyDescent="0.25"/>
    <row r="213" ht="21.95" customHeight="1" x14ac:dyDescent="0.25"/>
    <row r="214" ht="21.95" customHeight="1" x14ac:dyDescent="0.25"/>
    <row r="215" ht="21.75" customHeight="1" x14ac:dyDescent="0.25"/>
    <row r="216" ht="21.95" customHeight="1" x14ac:dyDescent="0.25"/>
    <row r="217" ht="21.95" customHeight="1" x14ac:dyDescent="0.25"/>
    <row r="218" ht="21.75" customHeight="1" x14ac:dyDescent="0.25"/>
    <row r="219" ht="21.95" customHeight="1" x14ac:dyDescent="0.25"/>
    <row r="220" ht="21.95" customHeight="1" x14ac:dyDescent="0.25"/>
    <row r="221" ht="21.95" customHeight="1" x14ac:dyDescent="0.25"/>
    <row r="222" ht="21.75" customHeight="1" x14ac:dyDescent="0.25"/>
    <row r="223" ht="0.75" customHeight="1" x14ac:dyDescent="0.25"/>
    <row r="224" ht="21.95" customHeight="1" x14ac:dyDescent="0.25"/>
    <row r="225" ht="21.95" customHeight="1" x14ac:dyDescent="0.25"/>
    <row r="226" ht="21.75" customHeight="1" x14ac:dyDescent="0.25"/>
    <row r="227" ht="21.75" customHeight="1" x14ac:dyDescent="0.25"/>
    <row r="228" ht="21" customHeight="1" x14ac:dyDescent="0.25"/>
    <row r="229" ht="21.9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95" customHeight="1" x14ac:dyDescent="0.25"/>
    <row r="236" ht="21.95" customHeight="1" x14ac:dyDescent="0.25"/>
    <row r="237" ht="21.95" customHeight="1" x14ac:dyDescent="0.25"/>
    <row r="238" ht="21.9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0.75" customHeight="1" x14ac:dyDescent="0.25"/>
    <row r="246" ht="21.75" customHeight="1" x14ac:dyDescent="0.25"/>
    <row r="247" ht="21" customHeight="1" x14ac:dyDescent="0.25"/>
    <row r="248" ht="1.5" customHeight="1" x14ac:dyDescent="0.25"/>
    <row r="249" ht="21.75" customHeight="1" x14ac:dyDescent="0.25"/>
    <row r="250" ht="21.95" customHeight="1" x14ac:dyDescent="0.25"/>
    <row r="251" ht="21.95" customHeight="1" x14ac:dyDescent="0.25"/>
    <row r="252" ht="21.95" customHeight="1" x14ac:dyDescent="0.25"/>
    <row r="253" ht="21.95" customHeight="1" x14ac:dyDescent="0.25"/>
    <row r="254" ht="21.95" customHeight="1" x14ac:dyDescent="0.25"/>
    <row r="255" ht="21.95" customHeight="1" x14ac:dyDescent="0.25"/>
    <row r="256" ht="21.75" customHeight="1" x14ac:dyDescent="0.25"/>
    <row r="257" ht="21.75" customHeight="1" x14ac:dyDescent="0.25"/>
    <row r="258" ht="21.75" customHeight="1" x14ac:dyDescent="0.25"/>
    <row r="259" ht="21.95" customHeight="1" x14ac:dyDescent="0.25"/>
    <row r="260" ht="21.75" customHeight="1" x14ac:dyDescent="0.25"/>
    <row r="261" ht="0.75" customHeight="1" x14ac:dyDescent="0.25"/>
    <row r="262" ht="41.25" customHeight="1" x14ac:dyDescent="0.25"/>
    <row r="263" ht="21.75" customHeight="1" x14ac:dyDescent="0.25"/>
    <row r="264" ht="21.75" customHeight="1" x14ac:dyDescent="0.25"/>
    <row r="265" ht="21.75" customHeight="1" x14ac:dyDescent="0.25"/>
    <row r="266" ht="21.95" customHeight="1" x14ac:dyDescent="0.25"/>
    <row r="267" ht="21.95" customHeight="1" x14ac:dyDescent="0.25"/>
    <row r="268" ht="21.95" customHeight="1" x14ac:dyDescent="0.25"/>
    <row r="269" ht="21.95" customHeight="1" x14ac:dyDescent="0.25"/>
    <row r="270" ht="21.75" customHeight="1" x14ac:dyDescent="0.25"/>
    <row r="271" ht="21.75" customHeight="1" x14ac:dyDescent="0.25"/>
    <row r="272" ht="21.95" customHeight="1" x14ac:dyDescent="0.25"/>
    <row r="273" ht="21.95" customHeight="1" x14ac:dyDescent="0.25"/>
    <row r="274" ht="21.95" customHeight="1" x14ac:dyDescent="0.25"/>
    <row r="275" ht="21.75" customHeight="1" x14ac:dyDescent="0.25"/>
    <row r="276" ht="21.75" customHeight="1" x14ac:dyDescent="0.25"/>
    <row r="277" ht="21.95" customHeight="1" x14ac:dyDescent="0.25"/>
    <row r="278" ht="21.95" customHeight="1" x14ac:dyDescent="0.25"/>
    <row r="279" ht="21.75" customHeight="1" x14ac:dyDescent="0.25"/>
    <row r="280" ht="21.75" customHeight="1" x14ac:dyDescent="0.25"/>
    <row r="281" ht="21.95" customHeight="1" x14ac:dyDescent="0.25"/>
    <row r="282" ht="21.95" customHeight="1" x14ac:dyDescent="0.25"/>
    <row r="283" ht="21.95" customHeight="1" x14ac:dyDescent="0.25"/>
    <row r="284" ht="21.95" customHeight="1" x14ac:dyDescent="0.25"/>
    <row r="285" ht="21.95" customHeight="1" x14ac:dyDescent="0.25"/>
    <row r="286" ht="21.95" customHeight="1" x14ac:dyDescent="0.25"/>
    <row r="287" ht="21.95" customHeight="1" x14ac:dyDescent="0.25"/>
    <row r="288" ht="21.95" customHeight="1" x14ac:dyDescent="0.25"/>
    <row r="289" ht="21.95" customHeight="1" x14ac:dyDescent="0.25"/>
    <row r="290" ht="21.95" customHeight="1" x14ac:dyDescent="0.25"/>
    <row r="291" ht="21.95" customHeight="1" x14ac:dyDescent="0.25"/>
    <row r="292" ht="21.95" customHeight="1" x14ac:dyDescent="0.25"/>
    <row r="293" ht="21.95" customHeight="1" x14ac:dyDescent="0.25"/>
    <row r="294" ht="21.95" customHeight="1" x14ac:dyDescent="0.25"/>
    <row r="295" ht="21.95" customHeight="1" x14ac:dyDescent="0.25"/>
    <row r="296" ht="21.95" customHeight="1" x14ac:dyDescent="0.25"/>
    <row r="297" ht="21.95" customHeight="1" x14ac:dyDescent="0.25"/>
    <row r="298" ht="21.95" customHeight="1" x14ac:dyDescent="0.25"/>
    <row r="299" ht="21.75" customHeight="1" x14ac:dyDescent="0.25"/>
    <row r="300" ht="21.95" customHeight="1" x14ac:dyDescent="0.25"/>
    <row r="301" ht="21.95" customHeight="1" x14ac:dyDescent="0.25"/>
    <row r="302" ht="21.75" customHeight="1" x14ac:dyDescent="0.25"/>
    <row r="303" ht="21.95" customHeight="1" x14ac:dyDescent="0.25"/>
    <row r="304" ht="21.75" customHeight="1" x14ac:dyDescent="0.25"/>
    <row r="305" ht="21.95" customHeight="1" x14ac:dyDescent="0.25"/>
    <row r="306" ht="21.75" customHeight="1" x14ac:dyDescent="0.25"/>
    <row r="307" ht="21.75" customHeight="1" x14ac:dyDescent="0.25"/>
    <row r="308" ht="21.75" customHeight="1" x14ac:dyDescent="0.25"/>
    <row r="309" ht="0.75" customHeight="1" x14ac:dyDescent="0.25"/>
    <row r="310" ht="21.75" customHeight="1" x14ac:dyDescent="0.25"/>
    <row r="311" ht="21.75" customHeight="1" x14ac:dyDescent="0.25"/>
    <row r="312" ht="21.95" customHeight="1" x14ac:dyDescent="0.25"/>
    <row r="313" ht="21.95" customHeight="1" x14ac:dyDescent="0.25"/>
    <row r="314" ht="21.95" customHeight="1" x14ac:dyDescent="0.25"/>
    <row r="315" ht="21.95" customHeight="1" x14ac:dyDescent="0.25"/>
    <row r="316" ht="21.95" customHeight="1" x14ac:dyDescent="0.25"/>
    <row r="317" ht="0.75" customHeight="1" x14ac:dyDescent="0.25"/>
    <row r="318" ht="21.75" customHeight="1" x14ac:dyDescent="0.25"/>
    <row r="319" ht="21.95" customHeight="1" x14ac:dyDescent="0.25"/>
    <row r="320" ht="21.95" customHeight="1" x14ac:dyDescent="0.25"/>
    <row r="321" ht="21.75" customHeight="1" x14ac:dyDescent="0.25"/>
    <row r="322" ht="0.75" customHeight="1" x14ac:dyDescent="0.25"/>
    <row r="323" ht="21.75" customHeight="1" x14ac:dyDescent="0.25"/>
    <row r="324" ht="21.95" customHeight="1" x14ac:dyDescent="0.25"/>
    <row r="325" ht="21.95" customHeight="1" x14ac:dyDescent="0.25"/>
    <row r="326" ht="21.75" customHeight="1" x14ac:dyDescent="0.25"/>
    <row r="327" ht="21.75" customHeight="1" x14ac:dyDescent="0.25"/>
    <row r="328" ht="21.95" customHeight="1" x14ac:dyDescent="0.25"/>
    <row r="329" ht="21" customHeight="1" x14ac:dyDescent="0.25"/>
    <row r="330" ht="21.75" customHeight="1" x14ac:dyDescent="0.25"/>
    <row r="331" ht="21.75" customHeight="1" x14ac:dyDescent="0.25"/>
    <row r="332" ht="21.75" customHeight="1" x14ac:dyDescent="0.25"/>
    <row r="333" ht="21" customHeight="1" x14ac:dyDescent="0.25"/>
    <row r="334" ht="21.75" customHeight="1" x14ac:dyDescent="0.25"/>
    <row r="335" ht="21.75" customHeight="1" x14ac:dyDescent="0.25"/>
    <row r="336" ht="21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95" customHeight="1" x14ac:dyDescent="0.25"/>
    <row r="344" ht="21.95" customHeight="1" x14ac:dyDescent="0.25"/>
    <row r="345" ht="21.95" customHeight="1" x14ac:dyDescent="0.25"/>
    <row r="346" ht="21.95" customHeight="1" x14ac:dyDescent="0.25"/>
    <row r="347" ht="21.95" customHeight="1" x14ac:dyDescent="0.25"/>
    <row r="348" ht="21.95" customHeight="1" x14ac:dyDescent="0.25"/>
    <row r="349" ht="21.75" customHeight="1" x14ac:dyDescent="0.25"/>
    <row r="350" ht="21.95" customHeight="1" x14ac:dyDescent="0.25"/>
    <row r="351" ht="21.95" customHeight="1" x14ac:dyDescent="0.25"/>
    <row r="352" ht="21.95" customHeight="1" x14ac:dyDescent="0.25"/>
    <row r="353" ht="21.75" customHeight="1" x14ac:dyDescent="0.25"/>
    <row r="354" ht="21.75" customHeight="1" x14ac:dyDescent="0.25"/>
    <row r="355" ht="21.95" customHeight="1" x14ac:dyDescent="0.25"/>
    <row r="356" ht="21" customHeight="1" x14ac:dyDescent="0.25"/>
    <row r="357" ht="21.75" customHeight="1" x14ac:dyDescent="0.25"/>
    <row r="358" ht="21.75" customHeight="1" x14ac:dyDescent="0.25"/>
    <row r="359" ht="21.95" customHeight="1" x14ac:dyDescent="0.25"/>
    <row r="360" ht="21.95" customHeight="1" x14ac:dyDescent="0.25"/>
    <row r="361" ht="21.95" customHeight="1" x14ac:dyDescent="0.25"/>
    <row r="362" ht="21.95" customHeight="1" x14ac:dyDescent="0.25"/>
    <row r="363" ht="21.75" customHeight="1" x14ac:dyDescent="0.25"/>
    <row r="364" ht="0.75" customHeight="1" x14ac:dyDescent="0.25"/>
    <row r="365" ht="21.95" customHeight="1" x14ac:dyDescent="0.25"/>
    <row r="366" ht="21.95" customHeight="1" x14ac:dyDescent="0.25"/>
    <row r="367" ht="21.95" customHeight="1" x14ac:dyDescent="0.25"/>
    <row r="368" ht="21.75" customHeight="1" x14ac:dyDescent="0.25"/>
    <row r="369" ht="21.75" customHeight="1" x14ac:dyDescent="0.25"/>
    <row r="370" ht="21.95" customHeight="1" x14ac:dyDescent="0.25"/>
    <row r="371" ht="21.75" customHeight="1" x14ac:dyDescent="0.25"/>
    <row r="372" ht="21.75" customHeight="1" x14ac:dyDescent="0.25"/>
    <row r="373" ht="21.75" customHeight="1" x14ac:dyDescent="0.25"/>
    <row r="374" ht="21.95" customHeight="1" x14ac:dyDescent="0.25"/>
    <row r="375" ht="21.95" customHeight="1" x14ac:dyDescent="0.25"/>
    <row r="376" ht="21.95" customHeight="1" x14ac:dyDescent="0.25"/>
    <row r="377" ht="21.95" customHeight="1" x14ac:dyDescent="0.25"/>
    <row r="378" ht="21.95" customHeight="1" x14ac:dyDescent="0.25"/>
    <row r="379" ht="21.95" customHeight="1" x14ac:dyDescent="0.25"/>
    <row r="380" ht="21.95" customHeight="1" x14ac:dyDescent="0.25"/>
    <row r="381" ht="21.95" customHeight="1" x14ac:dyDescent="0.25"/>
    <row r="382" ht="21.95" customHeight="1" x14ac:dyDescent="0.25"/>
    <row r="383" ht="21.95" customHeight="1" x14ac:dyDescent="0.25"/>
    <row r="384" ht="21.95" customHeight="1" x14ac:dyDescent="0.25"/>
    <row r="385" ht="21.95" customHeight="1" x14ac:dyDescent="0.25"/>
    <row r="386" ht="21.95" customHeight="1" x14ac:dyDescent="0.25"/>
    <row r="387" ht="21.75" customHeight="1" x14ac:dyDescent="0.25"/>
    <row r="388" ht="21.75" customHeight="1" x14ac:dyDescent="0.25"/>
    <row r="389" ht="21.95" customHeight="1" x14ac:dyDescent="0.25"/>
    <row r="390" ht="21.95" customHeight="1" x14ac:dyDescent="0.25"/>
    <row r="391" ht="21.95" customHeight="1" x14ac:dyDescent="0.25"/>
    <row r="392" ht="21.95" customHeight="1" x14ac:dyDescent="0.25"/>
    <row r="393" ht="21.95" customHeight="1" x14ac:dyDescent="0.25"/>
    <row r="394" ht="21.95" customHeight="1" x14ac:dyDescent="0.25"/>
    <row r="395" ht="21.95" customHeight="1" x14ac:dyDescent="0.25"/>
    <row r="396" ht="21.95" customHeight="1" x14ac:dyDescent="0.25"/>
    <row r="397" ht="21.75" customHeight="1" x14ac:dyDescent="0.25"/>
    <row r="398" ht="21.75" customHeight="1" x14ac:dyDescent="0.25"/>
    <row r="399" ht="21.95" customHeight="1" x14ac:dyDescent="0.25"/>
    <row r="400" ht="21.95" customHeight="1" x14ac:dyDescent="0.25"/>
    <row r="401" ht="21.95" customHeight="1" x14ac:dyDescent="0.25"/>
    <row r="402" ht="21.95" customHeight="1" x14ac:dyDescent="0.25"/>
    <row r="403" ht="21.95" customHeight="1" x14ac:dyDescent="0.25"/>
    <row r="404" ht="22.5" customHeight="1" x14ac:dyDescent="0.25"/>
    <row r="405" ht="0.75" customHeight="1" x14ac:dyDescent="0.25"/>
    <row r="406" ht="21.95" customHeight="1" x14ac:dyDescent="0.25"/>
    <row r="407" ht="21.95" customHeight="1" x14ac:dyDescent="0.25"/>
    <row r="408" ht="21.75" customHeight="1" x14ac:dyDescent="0.25"/>
    <row r="409" ht="21.75" customHeight="1" x14ac:dyDescent="0.25"/>
    <row r="410" ht="21.95" customHeight="1" x14ac:dyDescent="0.25"/>
    <row r="411" ht="21.75" customHeight="1" x14ac:dyDescent="0.25"/>
    <row r="412" ht="21.75" customHeight="1" x14ac:dyDescent="0.25"/>
    <row r="413" ht="21.95" customHeight="1" x14ac:dyDescent="0.25"/>
    <row r="414" ht="21.75" customHeight="1" x14ac:dyDescent="0.25"/>
    <row r="415" ht="21.75" customHeight="1" x14ac:dyDescent="0.25"/>
    <row r="416" ht="0.75" customHeight="1" x14ac:dyDescent="0.25"/>
    <row r="417" ht="21.75" customHeight="1" x14ac:dyDescent="0.25"/>
    <row r="418" ht="21.95" customHeight="1" x14ac:dyDescent="0.25"/>
    <row r="419" ht="21.95" customHeight="1" x14ac:dyDescent="0.25"/>
    <row r="420" ht="21.75" customHeight="1" x14ac:dyDescent="0.25"/>
    <row r="421" ht="21.75" customHeight="1" x14ac:dyDescent="0.25"/>
    <row r="422" ht="21.95" customHeight="1" x14ac:dyDescent="0.25"/>
    <row r="423" ht="21.95" customHeight="1" x14ac:dyDescent="0.25"/>
    <row r="424" ht="21.95" customHeight="1" x14ac:dyDescent="0.25"/>
    <row r="425" ht="21.95" customHeight="1" x14ac:dyDescent="0.25"/>
    <row r="426" ht="21.95" customHeight="1" x14ac:dyDescent="0.25"/>
    <row r="427" ht="21.75" customHeight="1" x14ac:dyDescent="0.25"/>
    <row r="428" ht="21.95" customHeight="1" x14ac:dyDescent="0.25"/>
    <row r="429" ht="21" customHeight="1" x14ac:dyDescent="0.25"/>
    <row r="430" ht="21.75" customHeight="1" x14ac:dyDescent="0.25"/>
    <row r="431" ht="21.75" customHeight="1" x14ac:dyDescent="0.25"/>
    <row r="432" ht="21.75" customHeight="1" x14ac:dyDescent="0.25"/>
    <row r="433" ht="21.95" customHeight="1" x14ac:dyDescent="0.25"/>
    <row r="434" ht="21.95" customHeight="1" x14ac:dyDescent="0.25"/>
    <row r="435" ht="21.75" customHeight="1" x14ac:dyDescent="0.25"/>
    <row r="436" ht="21.75" customHeight="1" x14ac:dyDescent="0.25"/>
    <row r="437" ht="21.75" customHeight="1" x14ac:dyDescent="0.25"/>
    <row r="438" ht="21.95" customHeight="1" x14ac:dyDescent="0.25"/>
    <row r="439" ht="21.95" customHeight="1" x14ac:dyDescent="0.25"/>
    <row r="440" ht="21" customHeight="1" x14ac:dyDescent="0.25"/>
    <row r="441" ht="21.75" customHeight="1" x14ac:dyDescent="0.25"/>
    <row r="442" ht="21" customHeight="1" x14ac:dyDescent="0.25"/>
    <row r="443" ht="21.75" customHeight="1" x14ac:dyDescent="0.25"/>
    <row r="444" ht="21.75" customHeight="1" x14ac:dyDescent="0.25"/>
    <row r="445" ht="21.75" customHeight="1" x14ac:dyDescent="0.25"/>
    <row r="446" ht="21.75" customHeight="1" x14ac:dyDescent="0.25"/>
    <row r="447" ht="21.75" customHeight="1" x14ac:dyDescent="0.25"/>
    <row r="448" ht="21.75" customHeight="1" x14ac:dyDescent="0.25"/>
    <row r="449" ht="21.75" customHeight="1" x14ac:dyDescent="0.25"/>
    <row r="450" ht="21" customHeight="1" x14ac:dyDescent="0.25"/>
    <row r="451" ht="21.75" customHeight="1" x14ac:dyDescent="0.25"/>
    <row r="452" ht="21.75" customHeight="1" x14ac:dyDescent="0.25"/>
    <row r="453" ht="21.75" customHeight="1" x14ac:dyDescent="0.25"/>
    <row r="454" ht="21.95" customHeight="1" x14ac:dyDescent="0.25"/>
    <row r="455" ht="21.95" customHeight="1" x14ac:dyDescent="0.25"/>
    <row r="456" ht="21.95" customHeight="1" x14ac:dyDescent="0.25"/>
    <row r="457" ht="21.75" customHeight="1" x14ac:dyDescent="0.25"/>
    <row r="458" ht="21.95" customHeight="1" x14ac:dyDescent="0.25"/>
    <row r="459" ht="21.75" customHeight="1" x14ac:dyDescent="0.25"/>
    <row r="460" ht="0.75" customHeight="1" x14ac:dyDescent="0.25"/>
    <row r="461" ht="21.75" customHeight="1" x14ac:dyDescent="0.25"/>
    <row r="462" ht="21.75" customHeight="1" x14ac:dyDescent="0.25"/>
    <row r="463" ht="21.95" customHeight="1" x14ac:dyDescent="0.25"/>
    <row r="464" ht="21.95" customHeight="1" x14ac:dyDescent="0.25"/>
    <row r="465" ht="21.75" customHeight="1" x14ac:dyDescent="0.25"/>
    <row r="466" ht="21.95" customHeight="1" x14ac:dyDescent="0.25"/>
    <row r="467" ht="21.75" customHeight="1" x14ac:dyDescent="0.25"/>
    <row r="468" ht="21.75" customHeight="1" x14ac:dyDescent="0.25"/>
    <row r="469" ht="21.75" customHeight="1" x14ac:dyDescent="0.25"/>
    <row r="470" ht="21.95" customHeight="1" x14ac:dyDescent="0.25"/>
    <row r="471" ht="21.95" customHeight="1" x14ac:dyDescent="0.25"/>
    <row r="472" ht="21.75" customHeight="1" x14ac:dyDescent="0.25"/>
    <row r="473" ht="21.75" customHeight="1" x14ac:dyDescent="0.25"/>
    <row r="474" ht="21.75" customHeight="1" x14ac:dyDescent="0.25"/>
    <row r="475" ht="21.75" customHeight="1" x14ac:dyDescent="0.25"/>
    <row r="476" ht="21.75" customHeight="1" x14ac:dyDescent="0.25"/>
    <row r="477" ht="31.5" customHeight="1" x14ac:dyDescent="0.25"/>
    <row r="478" ht="21.75" customHeight="1" x14ac:dyDescent="0.25"/>
    <row r="479" ht="21.75" customHeight="1" x14ac:dyDescent="0.25"/>
    <row r="480" ht="21.75" customHeight="1" x14ac:dyDescent="0.25"/>
    <row r="481" ht="21.95" customHeight="1" x14ac:dyDescent="0.25"/>
    <row r="482" ht="21.95" customHeight="1" x14ac:dyDescent="0.25"/>
    <row r="483" ht="21.75" customHeight="1" x14ac:dyDescent="0.25"/>
    <row r="484" ht="21.75" customHeight="1" x14ac:dyDescent="0.25"/>
    <row r="485" ht="21.95" customHeight="1" x14ac:dyDescent="0.25"/>
    <row r="486" ht="21.75" customHeight="1" x14ac:dyDescent="0.25"/>
    <row r="487" ht="0.75" customHeight="1" x14ac:dyDescent="0.25"/>
    <row r="488" ht="21.95" customHeight="1" x14ac:dyDescent="0.25"/>
    <row r="489" ht="21.95" customHeight="1" x14ac:dyDescent="0.25"/>
    <row r="490" ht="21.95" customHeight="1" x14ac:dyDescent="0.25"/>
    <row r="491" ht="21.95" customHeight="1" x14ac:dyDescent="0.25"/>
    <row r="492" ht="21.75" customHeight="1" x14ac:dyDescent="0.25"/>
    <row r="493" ht="21.95" customHeight="1" x14ac:dyDescent="0.25"/>
    <row r="494" ht="21.75" customHeight="1" x14ac:dyDescent="0.25"/>
    <row r="495" ht="21.75" customHeight="1" x14ac:dyDescent="0.25"/>
    <row r="496" ht="21.95" customHeight="1" x14ac:dyDescent="0.25"/>
    <row r="497" ht="21.75" customHeight="1" x14ac:dyDescent="0.25"/>
    <row r="498" ht="0.75" customHeight="1" x14ac:dyDescent="0.25"/>
    <row r="499" ht="20.25" customHeight="1" x14ac:dyDescent="0.25"/>
    <row r="500" ht="21.75" customHeight="1" x14ac:dyDescent="0.25"/>
    <row r="501" ht="21.75" customHeight="1" x14ac:dyDescent="0.25"/>
    <row r="502" ht="21.75" customHeight="1" x14ac:dyDescent="0.25"/>
    <row r="503" ht="21.75" customHeight="1" x14ac:dyDescent="0.25"/>
    <row r="504" ht="21.75" customHeight="1" x14ac:dyDescent="0.25"/>
    <row r="505" ht="21.75" customHeight="1" x14ac:dyDescent="0.25"/>
    <row r="506" ht="21.95" customHeight="1" x14ac:dyDescent="0.25"/>
    <row r="507" ht="21.95" customHeight="1" x14ac:dyDescent="0.25"/>
    <row r="508" ht="21.95" customHeight="1" x14ac:dyDescent="0.25"/>
    <row r="509" ht="21.95" customHeight="1" x14ac:dyDescent="0.25"/>
    <row r="510" ht="21.95" customHeight="1" x14ac:dyDescent="0.25"/>
    <row r="511" ht="21.95" customHeight="1" x14ac:dyDescent="0.25"/>
    <row r="512" ht="21" customHeight="1" x14ac:dyDescent="0.25"/>
    <row r="513" ht="21.75" customHeight="1" x14ac:dyDescent="0.25"/>
    <row r="514" ht="21.95" customHeight="1" x14ac:dyDescent="0.25"/>
    <row r="515" ht="21.95" customHeight="1" x14ac:dyDescent="0.25"/>
    <row r="516" ht="21.95" customHeight="1" x14ac:dyDescent="0.25"/>
    <row r="517" ht="21" customHeight="1" x14ac:dyDescent="0.25"/>
    <row r="518" ht="21.75" customHeight="1" x14ac:dyDescent="0.25"/>
    <row r="519" ht="21.75" customHeight="1" x14ac:dyDescent="0.25"/>
    <row r="520" ht="21.75" customHeight="1" x14ac:dyDescent="0.25"/>
    <row r="521" ht="21.75" customHeight="1" x14ac:dyDescent="0.25"/>
    <row r="522" ht="21.75" customHeight="1" x14ac:dyDescent="0.25"/>
    <row r="523" ht="37.9" customHeight="1" x14ac:dyDescent="0.25"/>
    <row r="524" ht="21.95" customHeight="1" x14ac:dyDescent="0.25"/>
    <row r="525" ht="21.95" customHeight="1" x14ac:dyDescent="0.25"/>
    <row r="526" ht="21.95" customHeight="1" x14ac:dyDescent="0.25"/>
    <row r="527" ht="21.95" customHeight="1" x14ac:dyDescent="0.25"/>
    <row r="528" ht="21.95" customHeight="1" x14ac:dyDescent="0.25"/>
    <row r="529" ht="21.75" customHeight="1" x14ac:dyDescent="0.25"/>
    <row r="530" ht="21.75" customHeight="1" x14ac:dyDescent="0.25"/>
    <row r="531" ht="21.75" customHeight="1" x14ac:dyDescent="0.25"/>
    <row r="532" ht="21.75" customHeight="1" x14ac:dyDescent="0.25"/>
    <row r="533" ht="21.75" customHeight="1" x14ac:dyDescent="0.25"/>
    <row r="534" ht="21.75" customHeight="1" x14ac:dyDescent="0.25"/>
    <row r="535" ht="21" customHeight="1" x14ac:dyDescent="0.25"/>
    <row r="536" ht="21.75" customHeight="1" x14ac:dyDescent="0.25"/>
    <row r="537" ht="21.75" customHeight="1" x14ac:dyDescent="0.25"/>
    <row r="538" ht="21.95" customHeight="1" x14ac:dyDescent="0.25"/>
    <row r="539" ht="21.75" customHeight="1" x14ac:dyDescent="0.25"/>
    <row r="540" ht="21.75" customHeight="1" x14ac:dyDescent="0.25"/>
    <row r="541" ht="21.75" customHeight="1" x14ac:dyDescent="0.25"/>
    <row r="542" ht="21.95" customHeight="1" x14ac:dyDescent="0.25"/>
    <row r="543" ht="21.95" customHeight="1" x14ac:dyDescent="0.25"/>
    <row r="544" ht="21.75" customHeight="1" x14ac:dyDescent="0.25"/>
    <row r="545" ht="21.75" customHeight="1" x14ac:dyDescent="0.25"/>
    <row r="546" ht="21.95" customHeight="1" x14ac:dyDescent="0.25"/>
    <row r="547" ht="21.95" customHeight="1" x14ac:dyDescent="0.25"/>
    <row r="548" ht="21" customHeight="1" x14ac:dyDescent="0.25"/>
    <row r="549" ht="21.75" customHeight="1" x14ac:dyDescent="0.25"/>
    <row r="550" ht="21.75" customHeight="1" x14ac:dyDescent="0.25"/>
    <row r="551" ht="21.95" customHeight="1" x14ac:dyDescent="0.25"/>
    <row r="552" ht="0.75" customHeight="1" x14ac:dyDescent="0.25"/>
    <row r="553" ht="21.75" customHeight="1" x14ac:dyDescent="0.25"/>
    <row r="554" ht="21.95" customHeight="1" x14ac:dyDescent="0.25"/>
    <row r="555" ht="21.75" customHeight="1" x14ac:dyDescent="0.25"/>
    <row r="556" ht="21.95" customHeight="1" x14ac:dyDescent="0.25"/>
    <row r="557" ht="21.75" customHeight="1" x14ac:dyDescent="0.25"/>
    <row r="558" ht="21.95" customHeight="1" x14ac:dyDescent="0.25"/>
    <row r="559" ht="21.95" customHeight="1" x14ac:dyDescent="0.25"/>
    <row r="560" ht="21.95" customHeight="1" x14ac:dyDescent="0.25"/>
    <row r="561" ht="21.95" customHeight="1" x14ac:dyDescent="0.25"/>
    <row r="562" ht="18.75" customHeight="1" x14ac:dyDescent="0.25"/>
    <row r="563" ht="21.75" customHeight="1" x14ac:dyDescent="0.25"/>
    <row r="564" ht="21.75" customHeight="1" x14ac:dyDescent="0.25"/>
    <row r="565" ht="21.75" customHeight="1" x14ac:dyDescent="0.25"/>
    <row r="566" ht="21.75" customHeight="1" x14ac:dyDescent="0.25"/>
    <row r="567" ht="21.75" customHeight="1" x14ac:dyDescent="0.25"/>
    <row r="568" ht="21.75" customHeight="1" x14ac:dyDescent="0.25"/>
    <row r="569" ht="21.75" customHeight="1" x14ac:dyDescent="0.25"/>
    <row r="570" ht="0.75" customHeight="1" x14ac:dyDescent="0.25"/>
    <row r="571" ht="21.75" customHeight="1" x14ac:dyDescent="0.25"/>
    <row r="572" ht="21.95" customHeight="1" x14ac:dyDescent="0.25"/>
    <row r="573" ht="21.75" customHeight="1" x14ac:dyDescent="0.25"/>
    <row r="574" ht="21.75" customHeight="1" x14ac:dyDescent="0.25"/>
    <row r="575" ht="21.95" customHeight="1" x14ac:dyDescent="0.25"/>
    <row r="576" ht="21.95" customHeight="1" x14ac:dyDescent="0.25"/>
    <row r="577" ht="21.95" customHeight="1" x14ac:dyDescent="0.25"/>
    <row r="578" ht="21.95" customHeight="1" x14ac:dyDescent="0.25"/>
    <row r="579" ht="21.95" customHeight="1" x14ac:dyDescent="0.25"/>
    <row r="580" ht="21.95" customHeight="1" x14ac:dyDescent="0.25"/>
    <row r="581" ht="21.95" customHeight="1" x14ac:dyDescent="0.25"/>
    <row r="582" ht="21.95" customHeight="1" x14ac:dyDescent="0.25"/>
    <row r="583" ht="21.75" customHeight="1" x14ac:dyDescent="0.25"/>
    <row r="584" ht="21.75" customHeight="1" x14ac:dyDescent="0.25"/>
    <row r="585" ht="21.75" customHeight="1" x14ac:dyDescent="0.25"/>
    <row r="586" ht="21.75" customHeight="1" x14ac:dyDescent="0.25"/>
    <row r="587" ht="21.75" customHeight="1" x14ac:dyDescent="0.25"/>
    <row r="588" ht="21.75" customHeight="1" x14ac:dyDescent="0.25"/>
    <row r="589" ht="21.75" customHeight="1" x14ac:dyDescent="0.25"/>
    <row r="590" ht="21.75" customHeight="1" x14ac:dyDescent="0.25"/>
    <row r="591" ht="21.75" customHeight="1" x14ac:dyDescent="0.25"/>
    <row r="592" ht="21.75" customHeight="1" x14ac:dyDescent="0.25"/>
    <row r="593" ht="21.75" customHeight="1" x14ac:dyDescent="0.25"/>
    <row r="594" ht="21.75" customHeight="1" x14ac:dyDescent="0.25"/>
    <row r="595" ht="36" customHeight="1" x14ac:dyDescent="0.25"/>
    <row r="596" ht="41.25" customHeight="1" x14ac:dyDescent="0.25"/>
    <row r="598" ht="19.899999999999999" customHeight="1" x14ac:dyDescent="0.25"/>
    <row r="599" ht="15" customHeight="1" x14ac:dyDescent="0.25"/>
    <row r="600" ht="13.15" customHeight="1" x14ac:dyDescent="0.25"/>
    <row r="602" ht="19.149999999999999" customHeight="1" x14ac:dyDescent="0.25"/>
    <row r="603" ht="19.149999999999999" customHeight="1" x14ac:dyDescent="0.25"/>
    <row r="604" ht="18" customHeight="1" x14ac:dyDescent="0.25"/>
    <row r="605" ht="16.149999999999999" customHeight="1" x14ac:dyDescent="0.25"/>
    <row r="606" ht="16.149999999999999" customHeight="1" x14ac:dyDescent="0.25"/>
    <row r="607" ht="15.6" customHeight="1" x14ac:dyDescent="0.25"/>
    <row r="608" ht="18" customHeight="1" x14ac:dyDescent="0.25"/>
    <row r="609" ht="16.899999999999999" customHeight="1" x14ac:dyDescent="0.25"/>
    <row r="610" ht="15.6" customHeight="1" x14ac:dyDescent="0.25"/>
    <row r="611" ht="16.149999999999999" customHeight="1" x14ac:dyDescent="0.25"/>
    <row r="613" ht="3.75" customHeight="1" x14ac:dyDescent="0.25"/>
    <row r="614" hidden="1" x14ac:dyDescent="0.25"/>
    <row r="618" ht="7.5" customHeight="1" x14ac:dyDescent="0.25"/>
    <row r="619" ht="35.25" customHeight="1" x14ac:dyDescent="0.25"/>
    <row r="620" ht="46.5" customHeight="1" x14ac:dyDescent="0.25"/>
    <row r="621" ht="101.25" customHeight="1" x14ac:dyDescent="0.25"/>
  </sheetData>
  <mergeCells count="7">
    <mergeCell ref="H32:N32"/>
    <mergeCell ref="Q14:V14"/>
    <mergeCell ref="E11:P11"/>
    <mergeCell ref="B14:B15"/>
    <mergeCell ref="C14:C15"/>
    <mergeCell ref="D14:D15"/>
    <mergeCell ref="E14:P14"/>
  </mergeCells>
  <pageMargins left="0.27559055118110237" right="0.27559055118110237" top="0.39370078740157483" bottom="0.35433070866141736" header="0.51181102362204722" footer="0.51181102362204722"/>
  <pageSetup paperSize="9"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DE558"/>
  <sheetViews>
    <sheetView topLeftCell="A2" zoomScale="75" zoomScaleNormal="75" workbookViewId="0">
      <selection activeCell="C19" sqref="C19"/>
    </sheetView>
  </sheetViews>
  <sheetFormatPr defaultRowHeight="15" x14ac:dyDescent="0.25"/>
  <cols>
    <col min="1" max="1" width="9.28515625" customWidth="1"/>
    <col min="2" max="2" width="50.7109375" customWidth="1"/>
    <col min="3" max="3" width="34.42578125" customWidth="1"/>
    <col min="4" max="4" width="21.85546875" customWidth="1"/>
    <col min="5" max="6" width="8.140625" customWidth="1"/>
    <col min="7" max="7" width="28.7109375" customWidth="1"/>
    <col min="8" max="8" width="15.7109375" customWidth="1"/>
    <col min="9" max="9" width="8.140625" customWidth="1"/>
    <col min="10" max="16" width="10" customWidth="1"/>
    <col min="17" max="17" width="11.28515625" customWidth="1"/>
    <col min="18" max="18" width="11.42578125" style="1"/>
    <col min="19" max="19" width="8.5703125" customWidth="1"/>
    <col min="20" max="20" width="10.28515625" customWidth="1"/>
    <col min="21" max="21" width="10.140625" customWidth="1"/>
    <col min="22" max="22" width="12" customWidth="1"/>
    <col min="23" max="23" width="18.42578125" customWidth="1"/>
    <col min="24" max="27" width="9.140625" customWidth="1"/>
    <col min="28" max="260" width="8.5703125" customWidth="1"/>
    <col min="261" max="261" width="3.85546875" customWidth="1"/>
    <col min="262" max="262" width="20.7109375" customWidth="1"/>
    <col min="263" max="263" width="23.85546875" customWidth="1"/>
    <col min="264" max="264" width="0.140625" customWidth="1"/>
    <col min="265" max="266" width="9.140625" customWidth="1"/>
    <col min="267" max="267" width="11.85546875" customWidth="1"/>
    <col min="268" max="268" width="13.85546875" customWidth="1"/>
    <col min="269" max="269" width="11.28515625" customWidth="1"/>
    <col min="270" max="270" width="11.42578125"/>
    <col min="271" max="273" width="11.5703125" hidden="1"/>
    <col min="274" max="274" width="8.5703125" customWidth="1"/>
    <col min="275" max="275" width="9.140625" customWidth="1"/>
    <col min="276" max="276" width="10.140625" customWidth="1"/>
    <col min="277" max="277" width="8.7109375" customWidth="1"/>
    <col min="278" max="278" width="17.140625" customWidth="1"/>
    <col min="279" max="279" width="18.42578125" customWidth="1"/>
    <col min="280" max="283" width="9.140625" customWidth="1"/>
    <col min="284" max="516" width="8.5703125" customWidth="1"/>
    <col min="517" max="517" width="3.85546875" customWidth="1"/>
    <col min="518" max="518" width="20.7109375" customWidth="1"/>
    <col min="519" max="519" width="23.85546875" customWidth="1"/>
    <col min="520" max="520" width="0.140625" customWidth="1"/>
    <col min="521" max="522" width="9.140625" customWidth="1"/>
    <col min="523" max="523" width="11.85546875" customWidth="1"/>
    <col min="524" max="524" width="13.85546875" customWidth="1"/>
    <col min="525" max="525" width="11.28515625" customWidth="1"/>
    <col min="526" max="526" width="11.42578125"/>
    <col min="527" max="529" width="11.5703125" hidden="1"/>
    <col min="530" max="530" width="8.5703125" customWidth="1"/>
    <col min="531" max="531" width="9.140625" customWidth="1"/>
    <col min="532" max="532" width="10.140625" customWidth="1"/>
    <col min="533" max="533" width="8.7109375" customWidth="1"/>
    <col min="534" max="534" width="17.140625" customWidth="1"/>
    <col min="535" max="535" width="18.42578125" customWidth="1"/>
    <col min="536" max="539" width="9.140625" customWidth="1"/>
    <col min="540" max="772" width="8.5703125" customWidth="1"/>
    <col min="773" max="773" width="3.85546875" customWidth="1"/>
    <col min="774" max="774" width="20.7109375" customWidth="1"/>
    <col min="775" max="775" width="23.85546875" customWidth="1"/>
    <col min="776" max="776" width="0.140625" customWidth="1"/>
    <col min="777" max="778" width="9.140625" customWidth="1"/>
    <col min="779" max="779" width="11.85546875" customWidth="1"/>
    <col min="780" max="780" width="13.85546875" customWidth="1"/>
    <col min="781" max="781" width="11.28515625" customWidth="1"/>
    <col min="782" max="782" width="11.42578125"/>
    <col min="783" max="785" width="11.5703125" hidden="1"/>
    <col min="786" max="786" width="8.5703125" customWidth="1"/>
    <col min="787" max="787" width="9.140625" customWidth="1"/>
    <col min="788" max="788" width="10.140625" customWidth="1"/>
    <col min="789" max="789" width="8.7109375" customWidth="1"/>
    <col min="790" max="790" width="17.140625" customWidth="1"/>
    <col min="791" max="791" width="18.42578125" customWidth="1"/>
    <col min="792" max="795" width="9.140625" customWidth="1"/>
    <col min="796" max="1025" width="8.5703125" customWidth="1"/>
  </cols>
  <sheetData>
    <row r="1" spans="1:20" hidden="1" x14ac:dyDescent="0.25">
      <c r="R1"/>
      <c r="T1" t="s">
        <v>0</v>
      </c>
    </row>
    <row r="2" spans="1:20" ht="21.95" customHeight="1" x14ac:dyDescent="0.25">
      <c r="A2" s="13">
        <v>1</v>
      </c>
      <c r="B2" s="14" t="s">
        <v>43</v>
      </c>
      <c r="C2" s="15">
        <v>42220</v>
      </c>
      <c r="D2" s="16">
        <v>2.1</v>
      </c>
      <c r="R2"/>
    </row>
    <row r="3" spans="1:20" ht="21.75" customHeight="1" x14ac:dyDescent="0.25">
      <c r="A3" s="13">
        <v>2</v>
      </c>
      <c r="B3" s="14" t="s">
        <v>44</v>
      </c>
      <c r="C3" s="15">
        <v>42023</v>
      </c>
      <c r="D3" s="16">
        <v>2.7</v>
      </c>
      <c r="R3"/>
    </row>
    <row r="4" spans="1:20" ht="21.75" customHeight="1" x14ac:dyDescent="0.25">
      <c r="A4" s="13">
        <v>3</v>
      </c>
      <c r="B4" s="14" t="s">
        <v>45</v>
      </c>
      <c r="C4" s="15">
        <v>42277</v>
      </c>
      <c r="D4" s="17">
        <v>2.11</v>
      </c>
      <c r="R4"/>
    </row>
    <row r="5" spans="1:20" ht="21.75" customHeight="1" x14ac:dyDescent="0.25">
      <c r="A5" s="13">
        <v>4</v>
      </c>
      <c r="B5" s="14" t="s">
        <v>46</v>
      </c>
      <c r="C5" s="15">
        <v>42172</v>
      </c>
      <c r="D5" s="16">
        <v>2.2000000000000002</v>
      </c>
      <c r="R5"/>
    </row>
    <row r="6" spans="1:20" ht="21.95" customHeight="1" x14ac:dyDescent="0.25">
      <c r="A6" s="13">
        <v>5</v>
      </c>
      <c r="B6" s="14" t="s">
        <v>47</v>
      </c>
      <c r="C6" s="15">
        <v>42149</v>
      </c>
      <c r="D6" s="16">
        <v>2.2999999999999998</v>
      </c>
      <c r="R6"/>
    </row>
    <row r="7" spans="1:20" ht="21.75" customHeight="1" x14ac:dyDescent="0.25">
      <c r="A7" s="13">
        <v>6</v>
      </c>
      <c r="B7" s="14" t="s">
        <v>48</v>
      </c>
      <c r="C7" s="15">
        <v>42069</v>
      </c>
      <c r="D7" s="16">
        <v>2.5</v>
      </c>
      <c r="R7"/>
    </row>
    <row r="8" spans="1:20" ht="21.75" customHeight="1" x14ac:dyDescent="0.25">
      <c r="A8" s="13">
        <v>7</v>
      </c>
      <c r="B8" s="14" t="s">
        <v>49</v>
      </c>
      <c r="C8" s="15">
        <v>42025</v>
      </c>
      <c r="D8" s="16">
        <v>2.7</v>
      </c>
      <c r="R8"/>
    </row>
    <row r="9" spans="1:20" ht="21.95" customHeight="1" x14ac:dyDescent="0.25">
      <c r="A9" s="13">
        <v>8</v>
      </c>
      <c r="B9" s="14" t="s">
        <v>50</v>
      </c>
      <c r="C9" s="15">
        <v>42153</v>
      </c>
      <c r="D9" s="16">
        <v>2.2999999999999998</v>
      </c>
      <c r="R9"/>
    </row>
    <row r="10" spans="1:20" ht="21.95" customHeight="1" x14ac:dyDescent="0.25">
      <c r="A10" s="13">
        <v>9</v>
      </c>
      <c r="B10" s="14" t="s">
        <v>51</v>
      </c>
      <c r="C10" s="15">
        <v>42072</v>
      </c>
      <c r="D10" s="16">
        <v>2.5</v>
      </c>
      <c r="R10"/>
    </row>
    <row r="11" spans="1:20" ht="21.95" customHeight="1" x14ac:dyDescent="0.25">
      <c r="A11" s="13">
        <v>10</v>
      </c>
      <c r="B11" s="14" t="s">
        <v>52</v>
      </c>
      <c r="C11" s="15">
        <v>42024</v>
      </c>
      <c r="D11" s="16">
        <v>2.7</v>
      </c>
      <c r="R11"/>
    </row>
    <row r="12" spans="1:20" ht="21.95" customHeight="1" x14ac:dyDescent="0.25">
      <c r="A12" s="13">
        <v>11</v>
      </c>
      <c r="B12" s="14" t="s">
        <v>53</v>
      </c>
      <c r="C12" s="15">
        <v>42118</v>
      </c>
      <c r="D12" s="16">
        <v>2.4</v>
      </c>
      <c r="R12"/>
    </row>
    <row r="13" spans="1:20" ht="21.75" customHeight="1" x14ac:dyDescent="0.25">
      <c r="A13" s="13">
        <v>12</v>
      </c>
      <c r="B13" s="14" t="s">
        <v>54</v>
      </c>
      <c r="C13" s="15">
        <v>42153</v>
      </c>
      <c r="D13" s="16">
        <v>2.2999999999999998</v>
      </c>
      <c r="R13"/>
    </row>
    <row r="14" spans="1:20" ht="21.95" customHeight="1" x14ac:dyDescent="0.25">
      <c r="A14" s="13">
        <v>13</v>
      </c>
      <c r="B14" s="14" t="s">
        <v>55</v>
      </c>
      <c r="C14" s="15">
        <v>42079</v>
      </c>
      <c r="D14" s="16">
        <v>2.5</v>
      </c>
      <c r="R14"/>
    </row>
    <row r="15" spans="1:20" ht="21.95" customHeight="1" x14ac:dyDescent="0.25">
      <c r="A15" s="13">
        <v>14</v>
      </c>
      <c r="B15" s="14" t="s">
        <v>56</v>
      </c>
      <c r="C15" s="15">
        <v>42081</v>
      </c>
      <c r="D15" s="16">
        <v>2.5</v>
      </c>
      <c r="R15"/>
    </row>
    <row r="16" spans="1:20" ht="21.95" customHeight="1" x14ac:dyDescent="0.25">
      <c r="A16" s="13">
        <v>15</v>
      </c>
      <c r="B16" s="14" t="s">
        <v>57</v>
      </c>
      <c r="C16" s="15">
        <v>42081</v>
      </c>
      <c r="D16" s="16">
        <v>2.5</v>
      </c>
      <c r="R16"/>
    </row>
    <row r="17" spans="1:18" ht="21.95" customHeight="1" x14ac:dyDescent="0.25">
      <c r="A17" s="13">
        <v>16</v>
      </c>
      <c r="B17" s="14" t="s">
        <v>58</v>
      </c>
      <c r="C17" s="15">
        <v>42046</v>
      </c>
      <c r="D17" s="16">
        <v>2.11</v>
      </c>
      <c r="R17"/>
    </row>
    <row r="18" spans="1:18" ht="21.95" customHeight="1" x14ac:dyDescent="0.25">
      <c r="A18" s="13">
        <v>17</v>
      </c>
      <c r="B18" s="14" t="s">
        <v>59</v>
      </c>
      <c r="C18" s="15">
        <v>42027</v>
      </c>
      <c r="D18" s="16">
        <v>2.11</v>
      </c>
      <c r="R18"/>
    </row>
    <row r="19" spans="1:18" ht="21.95" customHeight="1" x14ac:dyDescent="0.25">
      <c r="A19" s="13">
        <v>18</v>
      </c>
      <c r="B19" s="14" t="s">
        <v>60</v>
      </c>
      <c r="C19" s="15">
        <v>42079</v>
      </c>
      <c r="D19" s="16">
        <v>2.1</v>
      </c>
      <c r="R19"/>
    </row>
    <row r="20" spans="1:18" ht="21.95" customHeight="1" x14ac:dyDescent="0.25">
      <c r="A20" s="13">
        <v>19</v>
      </c>
      <c r="B20" s="14" t="s">
        <v>61</v>
      </c>
      <c r="C20" s="15">
        <v>42198</v>
      </c>
      <c r="D20" s="16">
        <v>2.2999999999999998</v>
      </c>
      <c r="R20"/>
    </row>
    <row r="21" spans="1:18" ht="21.95" customHeight="1" x14ac:dyDescent="0.25">
      <c r="A21" s="13">
        <v>20</v>
      </c>
      <c r="B21" s="18" t="s">
        <v>62</v>
      </c>
      <c r="C21" s="19">
        <v>42004</v>
      </c>
      <c r="D21" s="20">
        <v>2.11</v>
      </c>
      <c r="R21"/>
    </row>
    <row r="22" spans="1:18" ht="21.95" customHeight="1" x14ac:dyDescent="0.25">
      <c r="A22" s="13">
        <v>21</v>
      </c>
      <c r="B22" s="14" t="s">
        <v>63</v>
      </c>
      <c r="C22" s="15">
        <v>42113</v>
      </c>
      <c r="D22" s="16">
        <v>2.1120000000000001</v>
      </c>
      <c r="R22"/>
    </row>
    <row r="23" spans="1:18" ht="21.95" customHeight="1" x14ac:dyDescent="0.25">
      <c r="A23" s="13">
        <v>22</v>
      </c>
      <c r="B23" s="14" t="s">
        <v>64</v>
      </c>
      <c r="C23" s="15">
        <v>42316</v>
      </c>
      <c r="D23" s="16">
        <v>2.1</v>
      </c>
      <c r="R23"/>
    </row>
    <row r="24" spans="1:18" ht="21.95" customHeight="1" x14ac:dyDescent="0.25">
      <c r="A24" s="13">
        <v>23</v>
      </c>
      <c r="B24" s="14" t="s">
        <v>65</v>
      </c>
      <c r="C24" s="15">
        <v>42025</v>
      </c>
      <c r="D24" s="16">
        <v>2.6</v>
      </c>
      <c r="R24"/>
    </row>
    <row r="25" spans="1:18" ht="21.95" customHeight="1" x14ac:dyDescent="0.25">
      <c r="A25" s="13">
        <v>24</v>
      </c>
      <c r="B25" s="14" t="s">
        <v>66</v>
      </c>
      <c r="C25" s="15">
        <v>42307</v>
      </c>
      <c r="D25" s="16">
        <v>2.1</v>
      </c>
      <c r="R25"/>
    </row>
    <row r="26" spans="1:18" ht="21.95" customHeight="1" x14ac:dyDescent="0.25">
      <c r="A26" s="13">
        <v>25</v>
      </c>
      <c r="B26" s="14" t="s">
        <v>67</v>
      </c>
      <c r="C26" s="15">
        <v>42060</v>
      </c>
      <c r="D26" s="16">
        <v>2.9</v>
      </c>
      <c r="R26"/>
    </row>
    <row r="27" spans="1:18" ht="21.95" customHeight="1" x14ac:dyDescent="0.25">
      <c r="A27" s="13">
        <v>26</v>
      </c>
      <c r="B27" s="14" t="s">
        <v>68</v>
      </c>
      <c r="C27" s="15">
        <v>42097</v>
      </c>
      <c r="D27" s="16">
        <v>2.5</v>
      </c>
      <c r="R27"/>
    </row>
    <row r="28" spans="1:18" ht="21.95" customHeight="1" x14ac:dyDescent="0.25">
      <c r="A28" s="13">
        <v>27</v>
      </c>
      <c r="B28" s="14" t="s">
        <v>69</v>
      </c>
      <c r="C28" s="15">
        <v>42186</v>
      </c>
      <c r="D28" s="16">
        <v>2.5</v>
      </c>
      <c r="R28"/>
    </row>
    <row r="29" spans="1:18" ht="21.95" customHeight="1" x14ac:dyDescent="0.25">
      <c r="A29" s="13">
        <v>28</v>
      </c>
      <c r="B29" s="14" t="s">
        <v>70</v>
      </c>
      <c r="C29" s="15">
        <v>42276</v>
      </c>
      <c r="D29" s="16">
        <v>2.7</v>
      </c>
      <c r="R29"/>
    </row>
    <row r="30" spans="1:18" ht="21.95" customHeight="1" x14ac:dyDescent="0.25">
      <c r="A30" s="13">
        <v>29</v>
      </c>
      <c r="B30" s="14" t="s">
        <v>71</v>
      </c>
      <c r="C30" s="15">
        <v>42018</v>
      </c>
      <c r="D30" s="16">
        <v>2.9</v>
      </c>
      <c r="R30"/>
    </row>
    <row r="31" spans="1:18" ht="52.9" customHeight="1" x14ac:dyDescent="0.25">
      <c r="A31" s="13"/>
      <c r="B31" s="13"/>
      <c r="C31" s="13"/>
      <c r="D31" s="13"/>
      <c r="G31">
        <f>(29+29+12)-12</f>
        <v>58</v>
      </c>
      <c r="R31"/>
    </row>
    <row r="32" spans="1:18" ht="21.75" customHeight="1" x14ac:dyDescent="0.25">
      <c r="A32" s="13">
        <v>1</v>
      </c>
      <c r="B32" s="21" t="s">
        <v>72</v>
      </c>
      <c r="C32" s="15">
        <v>42043</v>
      </c>
      <c r="D32" s="16">
        <v>2.6</v>
      </c>
      <c r="R32"/>
    </row>
    <row r="33" spans="1:18" ht="20.25" customHeight="1" x14ac:dyDescent="0.25">
      <c r="A33" s="13">
        <v>2</v>
      </c>
      <c r="B33" s="21" t="s">
        <v>73</v>
      </c>
      <c r="C33" s="15">
        <v>42011</v>
      </c>
      <c r="D33" s="16">
        <v>2.7</v>
      </c>
      <c r="R33"/>
    </row>
    <row r="34" spans="1:18" ht="21.75" customHeight="1" x14ac:dyDescent="0.25">
      <c r="A34" s="13">
        <v>3</v>
      </c>
      <c r="B34" s="21" t="s">
        <v>74</v>
      </c>
      <c r="C34" s="15">
        <v>42114</v>
      </c>
      <c r="D34" s="16">
        <v>2.4</v>
      </c>
      <c r="R34"/>
    </row>
    <row r="35" spans="1:18" ht="21.75" customHeight="1" x14ac:dyDescent="0.25">
      <c r="A35" s="13">
        <v>4</v>
      </c>
      <c r="B35" s="18" t="s">
        <v>75</v>
      </c>
      <c r="C35" s="19">
        <v>41978</v>
      </c>
      <c r="D35" s="20">
        <v>2.8</v>
      </c>
      <c r="R35"/>
    </row>
    <row r="36" spans="1:18" ht="21.75" customHeight="1" x14ac:dyDescent="0.25">
      <c r="A36" s="13">
        <v>5</v>
      </c>
      <c r="B36" s="14" t="s">
        <v>76</v>
      </c>
      <c r="C36" s="15">
        <v>42005</v>
      </c>
      <c r="D36" s="16">
        <v>2.7</v>
      </c>
      <c r="R36"/>
    </row>
    <row r="37" spans="1:18" ht="21.95" customHeight="1" x14ac:dyDescent="0.25">
      <c r="A37" s="13">
        <v>6</v>
      </c>
      <c r="B37" s="14" t="s">
        <v>77</v>
      </c>
      <c r="C37" s="15">
        <v>42035</v>
      </c>
      <c r="D37" s="16">
        <v>2.7</v>
      </c>
      <c r="R37"/>
    </row>
    <row r="38" spans="1:18" ht="21.95" customHeight="1" x14ac:dyDescent="0.25">
      <c r="A38" s="13">
        <v>7</v>
      </c>
      <c r="B38" s="14" t="s">
        <v>78</v>
      </c>
      <c r="C38" s="15">
        <v>42020</v>
      </c>
      <c r="D38" s="16">
        <v>2.7</v>
      </c>
      <c r="R38"/>
    </row>
    <row r="39" spans="1:18" ht="0.75" customHeight="1" x14ac:dyDescent="0.25">
      <c r="A39" s="13">
        <v>9</v>
      </c>
      <c r="B39" s="14" t="s">
        <v>79</v>
      </c>
      <c r="C39" s="15">
        <v>41955</v>
      </c>
      <c r="D39" s="16">
        <v>2.9</v>
      </c>
      <c r="R39"/>
    </row>
    <row r="40" spans="1:18" ht="21.95" customHeight="1" x14ac:dyDescent="0.25">
      <c r="A40" s="13">
        <v>8</v>
      </c>
      <c r="B40" s="14" t="s">
        <v>80</v>
      </c>
      <c r="C40" s="15">
        <v>42036</v>
      </c>
      <c r="D40" s="16">
        <v>2.6</v>
      </c>
      <c r="R40"/>
    </row>
    <row r="41" spans="1:18" ht="21.75" customHeight="1" x14ac:dyDescent="0.25">
      <c r="A41" s="13">
        <v>9</v>
      </c>
      <c r="B41" s="14" t="s">
        <v>81</v>
      </c>
      <c r="C41" s="15">
        <v>42028</v>
      </c>
      <c r="D41" s="16">
        <v>2.7</v>
      </c>
      <c r="R41"/>
    </row>
    <row r="42" spans="1:18" ht="21.75" customHeight="1" x14ac:dyDescent="0.25">
      <c r="A42" s="13">
        <v>10</v>
      </c>
      <c r="B42" s="22" t="s">
        <v>82</v>
      </c>
      <c r="C42" s="23">
        <v>41943</v>
      </c>
      <c r="D42" s="24">
        <v>2.7</v>
      </c>
      <c r="R42"/>
    </row>
    <row r="43" spans="1:18" ht="21.75" customHeight="1" x14ac:dyDescent="0.25">
      <c r="A43" s="13">
        <v>11</v>
      </c>
      <c r="B43" s="22" t="s">
        <v>83</v>
      </c>
      <c r="C43" s="23">
        <v>41644</v>
      </c>
      <c r="D43" s="24">
        <v>3.1</v>
      </c>
      <c r="R43"/>
    </row>
    <row r="44" spans="1:18" ht="21.95" customHeight="1" x14ac:dyDescent="0.25">
      <c r="A44" s="13">
        <v>12</v>
      </c>
      <c r="B44" s="21" t="s">
        <v>84</v>
      </c>
      <c r="C44" s="15">
        <v>42353</v>
      </c>
      <c r="D44" s="16">
        <v>1.8</v>
      </c>
      <c r="R44"/>
    </row>
    <row r="45" spans="1:18" ht="21.95" customHeight="1" x14ac:dyDescent="0.25">
      <c r="A45" s="13">
        <v>13</v>
      </c>
      <c r="B45" s="21" t="s">
        <v>85</v>
      </c>
      <c r="C45" s="15">
        <v>42033</v>
      </c>
      <c r="D45" s="16">
        <v>2.7</v>
      </c>
      <c r="R45"/>
    </row>
    <row r="46" spans="1:18" ht="21.75" customHeight="1" x14ac:dyDescent="0.25">
      <c r="A46" s="13">
        <v>14</v>
      </c>
      <c r="B46" s="21" t="s">
        <v>86</v>
      </c>
      <c r="C46" s="15">
        <v>42181</v>
      </c>
      <c r="D46" s="16">
        <v>2.2000000000000002</v>
      </c>
      <c r="R46"/>
    </row>
    <row r="47" spans="1:18" ht="21.75" customHeight="1" x14ac:dyDescent="0.25">
      <c r="A47" s="13">
        <v>15</v>
      </c>
      <c r="B47" s="22" t="s">
        <v>87</v>
      </c>
      <c r="C47" s="23">
        <v>41731</v>
      </c>
      <c r="D47" s="24">
        <v>2.4</v>
      </c>
      <c r="R47"/>
    </row>
    <row r="48" spans="1:18" ht="21.95" customHeight="1" x14ac:dyDescent="0.25">
      <c r="A48" s="13"/>
      <c r="B48" s="25" t="s">
        <v>88</v>
      </c>
      <c r="C48" s="23">
        <v>41900</v>
      </c>
      <c r="D48" s="24">
        <v>2.11</v>
      </c>
      <c r="R48"/>
    </row>
    <row r="49" spans="1:18" ht="21.95" customHeight="1" x14ac:dyDescent="0.25">
      <c r="A49" s="13">
        <v>16</v>
      </c>
      <c r="B49" s="21" t="s">
        <v>89</v>
      </c>
      <c r="C49" s="15">
        <v>42000</v>
      </c>
      <c r="D49" s="16">
        <v>2.8</v>
      </c>
      <c r="R49"/>
    </row>
    <row r="50" spans="1:18" ht="21.75" customHeight="1" x14ac:dyDescent="0.25">
      <c r="A50" s="13">
        <v>17</v>
      </c>
      <c r="B50" s="14" t="s">
        <v>90</v>
      </c>
      <c r="C50" s="15">
        <v>42006</v>
      </c>
      <c r="D50" s="16">
        <v>2.7</v>
      </c>
      <c r="R50"/>
    </row>
    <row r="51" spans="1:18" ht="21.95" customHeight="1" x14ac:dyDescent="0.25">
      <c r="A51" s="13"/>
      <c r="B51" s="25" t="s">
        <v>91</v>
      </c>
      <c r="C51" s="23">
        <v>41916</v>
      </c>
      <c r="D51" s="24">
        <v>2.1</v>
      </c>
      <c r="R51"/>
    </row>
    <row r="52" spans="1:18" ht="21.95" customHeight="1" x14ac:dyDescent="0.25">
      <c r="A52" s="13">
        <v>18</v>
      </c>
      <c r="B52" s="14" t="s">
        <v>92</v>
      </c>
      <c r="C52" s="15">
        <v>41996</v>
      </c>
      <c r="D52" s="16">
        <v>2.8</v>
      </c>
      <c r="R52"/>
    </row>
    <row r="53" spans="1:18" ht="21.95" customHeight="1" x14ac:dyDescent="0.25">
      <c r="A53" s="13">
        <v>19</v>
      </c>
      <c r="B53" s="14" t="s">
        <v>93</v>
      </c>
      <c r="C53" s="15">
        <v>42003</v>
      </c>
      <c r="D53" s="16">
        <v>2.8</v>
      </c>
      <c r="R53"/>
    </row>
    <row r="54" spans="1:18" ht="21.75" customHeight="1" x14ac:dyDescent="0.25">
      <c r="A54" s="13">
        <v>20</v>
      </c>
      <c r="B54" s="26" t="s">
        <v>94</v>
      </c>
      <c r="C54" s="27">
        <v>41972</v>
      </c>
      <c r="D54" s="28">
        <v>2.9</v>
      </c>
      <c r="R54"/>
    </row>
    <row r="55" spans="1:18" ht="21.75" customHeight="1" x14ac:dyDescent="0.25">
      <c r="A55" s="13">
        <v>21</v>
      </c>
      <c r="B55" s="14" t="s">
        <v>95</v>
      </c>
      <c r="C55" s="15">
        <v>42019</v>
      </c>
      <c r="D55" s="16">
        <v>2.7</v>
      </c>
      <c r="R55"/>
    </row>
    <row r="56" spans="1:18" ht="21.75" customHeight="1" x14ac:dyDescent="0.25">
      <c r="A56" s="13">
        <v>22</v>
      </c>
      <c r="B56" s="21" t="s">
        <v>96</v>
      </c>
      <c r="C56" s="29">
        <v>41946</v>
      </c>
      <c r="D56" s="30">
        <v>2.9</v>
      </c>
      <c r="E56" s="31"/>
      <c r="R56"/>
    </row>
    <row r="57" spans="1:18" ht="21.75" customHeight="1" x14ac:dyDescent="0.25">
      <c r="A57" s="13">
        <v>23</v>
      </c>
      <c r="B57" s="21" t="s">
        <v>97</v>
      </c>
      <c r="C57" s="15">
        <v>42021</v>
      </c>
      <c r="D57" s="16">
        <v>2.7</v>
      </c>
      <c r="R57"/>
    </row>
    <row r="58" spans="1:18" ht="21.75" customHeight="1" x14ac:dyDescent="0.25">
      <c r="A58" s="13">
        <v>24</v>
      </c>
      <c r="B58" s="21" t="s">
        <v>98</v>
      </c>
      <c r="C58" s="32">
        <v>41980</v>
      </c>
      <c r="D58" s="16">
        <v>2.11</v>
      </c>
      <c r="R58"/>
    </row>
    <row r="59" spans="1:18" ht="21.75" customHeight="1" x14ac:dyDescent="0.25">
      <c r="A59" s="13">
        <v>25</v>
      </c>
      <c r="B59" s="26" t="s">
        <v>99</v>
      </c>
      <c r="C59" s="33" t="s">
        <v>100</v>
      </c>
      <c r="D59" s="28">
        <v>2.11</v>
      </c>
      <c r="R59"/>
    </row>
    <row r="60" spans="1:18" ht="21.75" customHeight="1" x14ac:dyDescent="0.25">
      <c r="A60" s="13">
        <v>26</v>
      </c>
      <c r="B60" s="22" t="s">
        <v>101</v>
      </c>
      <c r="C60" s="23">
        <v>41938</v>
      </c>
      <c r="D60" s="24">
        <v>3</v>
      </c>
      <c r="R60"/>
    </row>
    <row r="61" spans="1:18" ht="21.75" customHeight="1" x14ac:dyDescent="0.25">
      <c r="A61" s="13">
        <v>27</v>
      </c>
      <c r="B61" s="34" t="s">
        <v>102</v>
      </c>
      <c r="C61" s="35">
        <v>42026</v>
      </c>
      <c r="D61" s="16">
        <v>2.9</v>
      </c>
      <c r="R61"/>
    </row>
    <row r="62" spans="1:18" ht="21.75" customHeight="1" x14ac:dyDescent="0.25">
      <c r="A62" s="13">
        <v>28</v>
      </c>
      <c r="B62" s="34" t="s">
        <v>103</v>
      </c>
      <c r="C62" s="35">
        <v>41995</v>
      </c>
      <c r="D62" s="16">
        <v>2.11</v>
      </c>
      <c r="R62"/>
    </row>
    <row r="63" spans="1:18" ht="21.75" customHeight="1" x14ac:dyDescent="0.25">
      <c r="A63" s="13">
        <v>29</v>
      </c>
      <c r="B63" s="26" t="s">
        <v>104</v>
      </c>
      <c r="C63" s="27">
        <v>41963</v>
      </c>
      <c r="D63" s="28">
        <v>2.9</v>
      </c>
    </row>
    <row r="64" spans="1:18" ht="21.75" customHeight="1" x14ac:dyDescent="0.25">
      <c r="A64" s="13"/>
      <c r="B64" s="14"/>
      <c r="C64" s="36"/>
      <c r="D64" s="37"/>
    </row>
    <row r="65" spans="1:4" ht="21.75" customHeight="1" x14ac:dyDescent="0.25">
      <c r="A65" s="13"/>
      <c r="B65" s="14"/>
      <c r="C65" s="36"/>
      <c r="D65" s="37"/>
    </row>
    <row r="66" spans="1:4" ht="21.95" customHeight="1" x14ac:dyDescent="0.25"/>
    <row r="67" spans="1:4" ht="21.95" customHeight="1" x14ac:dyDescent="0.25">
      <c r="A67">
        <v>1</v>
      </c>
      <c r="B67" s="38" t="s">
        <v>105</v>
      </c>
      <c r="C67" s="39">
        <v>41891</v>
      </c>
      <c r="D67" s="38">
        <v>2.11</v>
      </c>
    </row>
    <row r="68" spans="1:4" ht="21.95" customHeight="1" x14ac:dyDescent="0.25">
      <c r="A68">
        <v>2</v>
      </c>
      <c r="B68" s="40" t="s">
        <v>106</v>
      </c>
      <c r="C68" s="41">
        <v>42003</v>
      </c>
      <c r="D68" s="40">
        <v>2.8</v>
      </c>
    </row>
    <row r="69" spans="1:4" ht="21.95" customHeight="1" x14ac:dyDescent="0.25">
      <c r="A69">
        <v>3</v>
      </c>
      <c r="B69" s="38" t="s">
        <v>107</v>
      </c>
      <c r="C69" s="39">
        <v>41913</v>
      </c>
      <c r="D69" s="38">
        <v>2.1</v>
      </c>
    </row>
    <row r="70" spans="1:4" ht="21.75" customHeight="1" x14ac:dyDescent="0.25">
      <c r="A70">
        <v>4</v>
      </c>
      <c r="B70" s="42" t="s">
        <v>108</v>
      </c>
      <c r="C70" s="43">
        <v>41967</v>
      </c>
      <c r="D70" s="42">
        <v>2.9</v>
      </c>
    </row>
    <row r="71" spans="1:4" ht="21.75" customHeight="1" x14ac:dyDescent="0.25">
      <c r="A71">
        <v>5</v>
      </c>
      <c r="B71" s="38" t="s">
        <v>109</v>
      </c>
      <c r="C71" s="39">
        <v>41909</v>
      </c>
      <c r="D71" s="38">
        <v>2.11</v>
      </c>
    </row>
    <row r="72" spans="1:4" ht="21.75" customHeight="1" x14ac:dyDescent="0.25">
      <c r="A72">
        <v>6</v>
      </c>
      <c r="B72" s="42" t="s">
        <v>110</v>
      </c>
      <c r="C72" s="43">
        <v>41960</v>
      </c>
      <c r="D72" s="42">
        <v>2.9</v>
      </c>
    </row>
    <row r="73" spans="1:4" ht="21.95" customHeight="1" x14ac:dyDescent="0.25">
      <c r="A73">
        <v>7</v>
      </c>
      <c r="B73" s="42" t="s">
        <v>111</v>
      </c>
      <c r="C73" s="43">
        <v>41964</v>
      </c>
      <c r="D73" s="42">
        <v>2.9</v>
      </c>
    </row>
    <row r="74" spans="1:4" ht="21.95" customHeight="1" x14ac:dyDescent="0.25">
      <c r="A74">
        <v>8</v>
      </c>
      <c r="B74" s="38" t="s">
        <v>112</v>
      </c>
      <c r="C74" s="39">
        <v>41925</v>
      </c>
      <c r="D74" s="38">
        <v>2.1</v>
      </c>
    </row>
    <row r="75" spans="1:4" ht="21.95" customHeight="1" x14ac:dyDescent="0.25">
      <c r="A75">
        <v>9</v>
      </c>
      <c r="B75" s="31" t="s">
        <v>113</v>
      </c>
      <c r="C75" s="44">
        <v>42036</v>
      </c>
      <c r="D75" s="31">
        <v>2.7</v>
      </c>
    </row>
    <row r="76" spans="1:4" ht="21.75" customHeight="1" x14ac:dyDescent="0.25">
      <c r="A76">
        <v>10</v>
      </c>
      <c r="B76" s="31" t="s">
        <v>114</v>
      </c>
      <c r="C76" s="44">
        <v>41978</v>
      </c>
      <c r="D76" s="31">
        <v>2.8</v>
      </c>
    </row>
    <row r="77" spans="1:4" ht="21.75" customHeight="1" x14ac:dyDescent="0.25">
      <c r="A77">
        <v>11</v>
      </c>
      <c r="B77" s="38" t="s">
        <v>115</v>
      </c>
      <c r="C77" s="39">
        <v>41902</v>
      </c>
      <c r="D77" s="38">
        <v>2.11</v>
      </c>
    </row>
    <row r="78" spans="1:4" ht="21.75" customHeight="1" x14ac:dyDescent="0.25">
      <c r="A78">
        <v>12</v>
      </c>
      <c r="B78" s="38" t="s">
        <v>116</v>
      </c>
      <c r="C78" s="39">
        <v>41902</v>
      </c>
      <c r="D78" s="38">
        <v>2.11</v>
      </c>
    </row>
    <row r="79" spans="1:4" ht="21.95" customHeight="1" x14ac:dyDescent="0.25"/>
    <row r="80" spans="1:4" ht="21.95" customHeight="1" x14ac:dyDescent="0.25"/>
    <row r="81" spans="7:8" ht="21.95" customHeight="1" x14ac:dyDescent="0.25">
      <c r="G81" t="s">
        <v>117</v>
      </c>
      <c r="H81" t="s">
        <v>118</v>
      </c>
    </row>
    <row r="82" spans="7:8" ht="21.75" customHeight="1" x14ac:dyDescent="0.25">
      <c r="G82">
        <v>29</v>
      </c>
      <c r="H82">
        <v>29</v>
      </c>
    </row>
    <row r="83" spans="7:8" ht="21.75" customHeight="1" x14ac:dyDescent="0.25">
      <c r="G83">
        <v>30</v>
      </c>
      <c r="H83">
        <v>22</v>
      </c>
    </row>
    <row r="84" spans="7:8" ht="21.95" customHeight="1" x14ac:dyDescent="0.25">
      <c r="G84">
        <v>59</v>
      </c>
      <c r="H84">
        <v>51</v>
      </c>
    </row>
    <row r="85" spans="7:8" ht="21.75" customHeight="1" x14ac:dyDescent="0.25"/>
    <row r="86" spans="7:8" ht="21.75" customHeight="1" x14ac:dyDescent="0.25"/>
    <row r="87" spans="7:8" ht="21.75" customHeight="1" x14ac:dyDescent="0.25"/>
    <row r="88" spans="7:8" ht="21.95" customHeight="1" x14ac:dyDescent="0.25"/>
    <row r="89" spans="7:8" ht="21.95" customHeight="1" x14ac:dyDescent="0.25"/>
    <row r="90" spans="7:8" ht="21.95" customHeight="1" x14ac:dyDescent="0.25"/>
    <row r="91" spans="7:8" ht="21.95" customHeight="1" x14ac:dyDescent="0.25"/>
    <row r="92" spans="7:8" ht="21.95" customHeight="1" x14ac:dyDescent="0.25"/>
    <row r="93" spans="7:8" ht="22.5" customHeight="1" x14ac:dyDescent="0.25"/>
    <row r="94" spans="7:8" ht="1.5" customHeight="1" x14ac:dyDescent="0.25"/>
    <row r="95" spans="7:8" ht="21.95" customHeight="1" x14ac:dyDescent="0.25"/>
    <row r="96" spans="7:8" ht="21.95" customHeight="1" x14ac:dyDescent="0.25"/>
    <row r="97" ht="21.95" customHeight="1" x14ac:dyDescent="0.25"/>
    <row r="98" ht="21.75" customHeight="1" x14ac:dyDescent="0.25"/>
    <row r="99" ht="21.75" customHeight="1" x14ac:dyDescent="0.25"/>
    <row r="100" ht="21.95" customHeight="1" x14ac:dyDescent="0.25"/>
    <row r="101" ht="21.75" customHeight="1" x14ac:dyDescent="0.25"/>
    <row r="102" ht="21.75" customHeight="1" x14ac:dyDescent="0.25"/>
    <row r="103" ht="21.75" customHeight="1" x14ac:dyDescent="0.25"/>
    <row r="104" ht="21.95" customHeight="1" x14ac:dyDescent="0.25"/>
    <row r="105" ht="21.95" customHeight="1" x14ac:dyDescent="0.25"/>
    <row r="106" ht="21.95" customHeight="1" x14ac:dyDescent="0.25"/>
    <row r="107" ht="21.95" customHeight="1" x14ac:dyDescent="0.25"/>
    <row r="108" ht="21.95" customHeight="1" x14ac:dyDescent="0.25"/>
    <row r="109" ht="21.95" customHeight="1" x14ac:dyDescent="0.25"/>
    <row r="110" ht="21.95" customHeight="1" x14ac:dyDescent="0.25"/>
    <row r="111" ht="21.95" customHeight="1" x14ac:dyDescent="0.25"/>
    <row r="112" ht="21.95" customHeight="1" x14ac:dyDescent="0.25"/>
    <row r="113" ht="21.95" customHeight="1" x14ac:dyDescent="0.25"/>
    <row r="114" ht="21.95" customHeight="1" x14ac:dyDescent="0.25"/>
    <row r="115" ht="21.95" customHeight="1" x14ac:dyDescent="0.25"/>
    <row r="116" ht="21.95" customHeight="1" x14ac:dyDescent="0.25"/>
    <row r="117" ht="21.95" customHeight="1" x14ac:dyDescent="0.25"/>
    <row r="118" ht="21.95" customHeight="1" x14ac:dyDescent="0.25"/>
    <row r="119" ht="21.95" customHeight="1" x14ac:dyDescent="0.25"/>
    <row r="120" ht="21.95" customHeight="1" x14ac:dyDescent="0.25"/>
    <row r="121" ht="21.95" customHeight="1" x14ac:dyDescent="0.25"/>
    <row r="122" ht="21.9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95" customHeight="1" x14ac:dyDescent="0.25"/>
    <row r="128" ht="21.95" customHeight="1" x14ac:dyDescent="0.25"/>
    <row r="129" ht="21.75" customHeight="1" x14ac:dyDescent="0.25"/>
    <row r="130" ht="21.95" customHeight="1" x14ac:dyDescent="0.25"/>
    <row r="131" ht="21" customHeight="1" x14ac:dyDescent="0.25"/>
    <row r="132" ht="0.75" customHeight="1" x14ac:dyDescent="0.25"/>
    <row r="133" ht="21.75" customHeight="1" x14ac:dyDescent="0.25"/>
    <row r="134" ht="21.95" customHeight="1" x14ac:dyDescent="0.25"/>
    <row r="135" ht="21.9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95" customHeight="1" x14ac:dyDescent="0.25"/>
    <row r="142" ht="21.95" customHeight="1" x14ac:dyDescent="0.25"/>
    <row r="143" ht="21.95" customHeight="1" x14ac:dyDescent="0.25"/>
    <row r="144" ht="21" customHeight="1" x14ac:dyDescent="0.25"/>
    <row r="145" ht="21.75" customHeight="1" x14ac:dyDescent="0.25"/>
    <row r="146" ht="34.5" customHeight="1" x14ac:dyDescent="0.25"/>
    <row r="147" ht="0.75" customHeight="1" x14ac:dyDescent="0.25"/>
    <row r="148" ht="21.75" customHeight="1" x14ac:dyDescent="0.25"/>
    <row r="149" ht="21.75" customHeight="1" x14ac:dyDescent="0.25"/>
    <row r="150" ht="21.95" customHeight="1" x14ac:dyDescent="0.25"/>
    <row r="151" ht="21.95" customHeight="1" x14ac:dyDescent="0.25"/>
    <row r="152" ht="21.75" customHeight="1" x14ac:dyDescent="0.25"/>
    <row r="153" ht="21.95" customHeight="1" x14ac:dyDescent="0.25"/>
    <row r="154" ht="21.95" customHeight="1" x14ac:dyDescent="0.25"/>
    <row r="155" ht="21.75" customHeight="1" x14ac:dyDescent="0.25"/>
    <row r="156" ht="21.95" customHeight="1" x14ac:dyDescent="0.25"/>
    <row r="157" ht="21.95" customHeight="1" x14ac:dyDescent="0.25"/>
    <row r="158" ht="21.95" customHeight="1" x14ac:dyDescent="0.25"/>
    <row r="159" ht="21.75" customHeight="1" x14ac:dyDescent="0.25"/>
    <row r="160" ht="0.75" customHeight="1" x14ac:dyDescent="0.25"/>
    <row r="161" ht="21.95" customHeight="1" x14ac:dyDescent="0.25"/>
    <row r="162" ht="21.95" customHeight="1" x14ac:dyDescent="0.25"/>
    <row r="163" ht="21.75" customHeight="1" x14ac:dyDescent="0.25"/>
    <row r="164" ht="21.75" customHeight="1" x14ac:dyDescent="0.25"/>
    <row r="165" ht="21" customHeight="1" x14ac:dyDescent="0.25"/>
    <row r="166" ht="21.9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95" customHeight="1" x14ac:dyDescent="0.25"/>
    <row r="173" ht="21.95" customHeight="1" x14ac:dyDescent="0.25"/>
    <row r="174" ht="21.95" customHeight="1" x14ac:dyDescent="0.25"/>
    <row r="175" ht="21.9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0.75" customHeight="1" x14ac:dyDescent="0.25"/>
    <row r="183" ht="21.75" customHeight="1" x14ac:dyDescent="0.25"/>
    <row r="184" ht="21" customHeight="1" x14ac:dyDescent="0.25"/>
    <row r="185" ht="1.5" customHeight="1" x14ac:dyDescent="0.25"/>
    <row r="186" ht="21.75" customHeight="1" x14ac:dyDescent="0.25"/>
    <row r="187" ht="21.95" customHeight="1" x14ac:dyDescent="0.25"/>
    <row r="188" ht="21.95" customHeight="1" x14ac:dyDescent="0.25"/>
    <row r="189" ht="21.95" customHeight="1" x14ac:dyDescent="0.25"/>
    <row r="190" ht="21.95" customHeight="1" x14ac:dyDescent="0.25"/>
    <row r="191" ht="21.95" customHeight="1" x14ac:dyDescent="0.25"/>
    <row r="192" ht="21.95" customHeight="1" x14ac:dyDescent="0.25"/>
    <row r="193" ht="21.75" customHeight="1" x14ac:dyDescent="0.25"/>
    <row r="194" ht="21.75" customHeight="1" x14ac:dyDescent="0.25"/>
    <row r="195" ht="21.75" customHeight="1" x14ac:dyDescent="0.25"/>
    <row r="196" ht="21.95" customHeight="1" x14ac:dyDescent="0.25"/>
    <row r="197" ht="21.75" customHeight="1" x14ac:dyDescent="0.25"/>
    <row r="198" ht="0.75" customHeight="1" x14ac:dyDescent="0.25"/>
    <row r="199" ht="41.25" customHeight="1" x14ac:dyDescent="0.25"/>
    <row r="200" ht="21.75" customHeight="1" x14ac:dyDescent="0.25"/>
    <row r="201" ht="21.75" customHeight="1" x14ac:dyDescent="0.25"/>
    <row r="202" ht="21.75" customHeight="1" x14ac:dyDescent="0.25"/>
    <row r="203" ht="21.95" customHeight="1" x14ac:dyDescent="0.25"/>
    <row r="204" ht="21.95" customHeight="1" x14ac:dyDescent="0.25"/>
    <row r="205" ht="21.95" customHeight="1" x14ac:dyDescent="0.25"/>
    <row r="206" ht="21.95" customHeight="1" x14ac:dyDescent="0.25"/>
    <row r="207" ht="21.75" customHeight="1" x14ac:dyDescent="0.25"/>
    <row r="208" ht="21.75" customHeight="1" x14ac:dyDescent="0.25"/>
    <row r="209" ht="21.95" customHeight="1" x14ac:dyDescent="0.25"/>
    <row r="210" ht="21.95" customHeight="1" x14ac:dyDescent="0.25"/>
    <row r="211" ht="21.95" customHeight="1" x14ac:dyDescent="0.25"/>
    <row r="212" ht="21.75" customHeight="1" x14ac:dyDescent="0.25"/>
    <row r="213" ht="21.75" customHeight="1" x14ac:dyDescent="0.25"/>
    <row r="214" ht="21.95" customHeight="1" x14ac:dyDescent="0.25"/>
    <row r="215" ht="21.95" customHeight="1" x14ac:dyDescent="0.25"/>
    <row r="216" ht="21.75" customHeight="1" x14ac:dyDescent="0.25"/>
    <row r="217" ht="21.75" customHeight="1" x14ac:dyDescent="0.25"/>
    <row r="218" ht="21.95" customHeight="1" x14ac:dyDescent="0.25"/>
    <row r="219" ht="21.95" customHeight="1" x14ac:dyDescent="0.25"/>
    <row r="220" ht="21.95" customHeight="1" x14ac:dyDescent="0.25"/>
    <row r="221" ht="21.95" customHeight="1" x14ac:dyDescent="0.25"/>
    <row r="222" ht="21.95" customHeight="1" x14ac:dyDescent="0.25"/>
    <row r="223" ht="21.95" customHeight="1" x14ac:dyDescent="0.25"/>
    <row r="224" ht="21.95" customHeight="1" x14ac:dyDescent="0.25"/>
    <row r="225" ht="21.95" customHeight="1" x14ac:dyDescent="0.25"/>
    <row r="226" ht="21.95" customHeight="1" x14ac:dyDescent="0.25"/>
    <row r="227" ht="21.95" customHeight="1" x14ac:dyDescent="0.25"/>
    <row r="228" ht="21.95" customHeight="1" x14ac:dyDescent="0.25"/>
    <row r="229" ht="21.95" customHeight="1" x14ac:dyDescent="0.25"/>
    <row r="230" ht="21.95" customHeight="1" x14ac:dyDescent="0.25"/>
    <row r="231" ht="21.95" customHeight="1" x14ac:dyDescent="0.25"/>
    <row r="232" ht="21.95" customHeight="1" x14ac:dyDescent="0.25"/>
    <row r="233" ht="21.95" customHeight="1" x14ac:dyDescent="0.25"/>
    <row r="234" ht="21.95" customHeight="1" x14ac:dyDescent="0.25"/>
    <row r="235" ht="21.95" customHeight="1" x14ac:dyDescent="0.25"/>
    <row r="236" ht="21.75" customHeight="1" x14ac:dyDescent="0.25"/>
    <row r="237" ht="21.95" customHeight="1" x14ac:dyDescent="0.25"/>
    <row r="238" ht="21.95" customHeight="1" x14ac:dyDescent="0.25"/>
    <row r="239" ht="21.75" customHeight="1" x14ac:dyDescent="0.25"/>
    <row r="240" ht="21.95" customHeight="1" x14ac:dyDescent="0.25"/>
    <row r="241" ht="21.75" customHeight="1" x14ac:dyDescent="0.25"/>
    <row r="242" ht="21.95" customHeight="1" x14ac:dyDescent="0.25"/>
    <row r="243" ht="21.75" customHeight="1" x14ac:dyDescent="0.25"/>
    <row r="244" ht="21.75" customHeight="1" x14ac:dyDescent="0.25"/>
    <row r="245" ht="21.75" customHeight="1" x14ac:dyDescent="0.25"/>
    <row r="246" ht="0.75" customHeight="1" x14ac:dyDescent="0.25"/>
    <row r="247" ht="21.75" customHeight="1" x14ac:dyDescent="0.25"/>
    <row r="248" ht="21.75" customHeight="1" x14ac:dyDescent="0.25"/>
    <row r="249" ht="21.95" customHeight="1" x14ac:dyDescent="0.25"/>
    <row r="250" ht="21.95" customHeight="1" x14ac:dyDescent="0.25"/>
    <row r="251" ht="21.95" customHeight="1" x14ac:dyDescent="0.25"/>
    <row r="252" ht="21.95" customHeight="1" x14ac:dyDescent="0.25"/>
    <row r="253" ht="21.95" customHeight="1" x14ac:dyDescent="0.25"/>
    <row r="254" ht="0.75" customHeight="1" x14ac:dyDescent="0.25"/>
    <row r="255" ht="21.75" customHeight="1" x14ac:dyDescent="0.25"/>
    <row r="256" ht="21.95" customHeight="1" x14ac:dyDescent="0.25"/>
    <row r="257" ht="21.95" customHeight="1" x14ac:dyDescent="0.25"/>
    <row r="258" ht="21.75" customHeight="1" x14ac:dyDescent="0.25"/>
    <row r="259" ht="0.75" customHeight="1" x14ac:dyDescent="0.25"/>
    <row r="260" ht="21.75" customHeight="1" x14ac:dyDescent="0.25"/>
    <row r="261" ht="21.95" customHeight="1" x14ac:dyDescent="0.25"/>
    <row r="262" ht="21.95" customHeight="1" x14ac:dyDescent="0.25"/>
    <row r="263" ht="21.75" customHeight="1" x14ac:dyDescent="0.25"/>
    <row r="264" ht="21.75" customHeight="1" x14ac:dyDescent="0.25"/>
    <row r="265" ht="21.95" customHeight="1" x14ac:dyDescent="0.25"/>
    <row r="266" ht="21" customHeight="1" x14ac:dyDescent="0.25"/>
    <row r="267" ht="21.75" customHeight="1" x14ac:dyDescent="0.25"/>
    <row r="268" ht="21.75" customHeight="1" x14ac:dyDescent="0.25"/>
    <row r="269" ht="21.75" customHeight="1" x14ac:dyDescent="0.25"/>
    <row r="270" ht="21" customHeight="1" x14ac:dyDescent="0.25"/>
    <row r="271" ht="21.75" customHeight="1" x14ac:dyDescent="0.25"/>
    <row r="272" ht="21.75" customHeight="1" x14ac:dyDescent="0.25"/>
    <row r="273" ht="21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95" customHeight="1" x14ac:dyDescent="0.25"/>
    <row r="281" ht="21.95" customHeight="1" x14ac:dyDescent="0.25"/>
    <row r="282" ht="21.95" customHeight="1" x14ac:dyDescent="0.25"/>
    <row r="283" ht="21.95" customHeight="1" x14ac:dyDescent="0.25"/>
    <row r="284" ht="21.95" customHeight="1" x14ac:dyDescent="0.25"/>
    <row r="285" ht="21.95" customHeight="1" x14ac:dyDescent="0.25"/>
    <row r="286" ht="21.75" customHeight="1" x14ac:dyDescent="0.25"/>
    <row r="287" ht="21.95" customHeight="1" x14ac:dyDescent="0.25"/>
    <row r="288" ht="21.95" customHeight="1" x14ac:dyDescent="0.25"/>
    <row r="289" ht="21.95" customHeight="1" x14ac:dyDescent="0.25"/>
    <row r="290" ht="21.75" customHeight="1" x14ac:dyDescent="0.25"/>
    <row r="291" ht="21.75" customHeight="1" x14ac:dyDescent="0.25"/>
    <row r="292" ht="21.95" customHeight="1" x14ac:dyDescent="0.25"/>
    <row r="293" ht="21" customHeight="1" x14ac:dyDescent="0.25"/>
    <row r="294" ht="21.75" customHeight="1" x14ac:dyDescent="0.25"/>
    <row r="295" ht="21.75" customHeight="1" x14ac:dyDescent="0.25"/>
    <row r="296" ht="21.95" customHeight="1" x14ac:dyDescent="0.25"/>
    <row r="297" ht="21.95" customHeight="1" x14ac:dyDescent="0.25"/>
    <row r="298" ht="21.95" customHeight="1" x14ac:dyDescent="0.25"/>
    <row r="299" ht="21.95" customHeight="1" x14ac:dyDescent="0.25"/>
    <row r="300" ht="21.75" customHeight="1" x14ac:dyDescent="0.25"/>
    <row r="301" ht="0.75" customHeight="1" x14ac:dyDescent="0.25"/>
    <row r="302" ht="21.95" customHeight="1" x14ac:dyDescent="0.25"/>
    <row r="303" ht="21.95" customHeight="1" x14ac:dyDescent="0.25"/>
    <row r="304" ht="21.95" customHeight="1" x14ac:dyDescent="0.25"/>
    <row r="305" ht="21.75" customHeight="1" x14ac:dyDescent="0.25"/>
    <row r="306" ht="21.75" customHeight="1" x14ac:dyDescent="0.25"/>
    <row r="307" ht="21.95" customHeight="1" x14ac:dyDescent="0.25"/>
    <row r="308" ht="21.75" customHeight="1" x14ac:dyDescent="0.25"/>
    <row r="309" ht="21.75" customHeight="1" x14ac:dyDescent="0.25"/>
    <row r="310" ht="21.75" customHeight="1" x14ac:dyDescent="0.25"/>
    <row r="311" ht="21.95" customHeight="1" x14ac:dyDescent="0.25"/>
    <row r="312" ht="21.95" customHeight="1" x14ac:dyDescent="0.25"/>
    <row r="313" ht="21.95" customHeight="1" x14ac:dyDescent="0.25"/>
    <row r="314" ht="21.95" customHeight="1" x14ac:dyDescent="0.25"/>
    <row r="315" ht="21.95" customHeight="1" x14ac:dyDescent="0.25"/>
    <row r="316" ht="21.95" customHeight="1" x14ac:dyDescent="0.25"/>
    <row r="317" ht="21.95" customHeight="1" x14ac:dyDescent="0.25"/>
    <row r="318" ht="21.95" customHeight="1" x14ac:dyDescent="0.25"/>
    <row r="319" ht="21.95" customHeight="1" x14ac:dyDescent="0.25"/>
    <row r="320" ht="21.95" customHeight="1" x14ac:dyDescent="0.25"/>
    <row r="321" ht="21.95" customHeight="1" x14ac:dyDescent="0.25"/>
    <row r="322" ht="21.95" customHeight="1" x14ac:dyDescent="0.25"/>
    <row r="323" ht="21.95" customHeight="1" x14ac:dyDescent="0.25"/>
    <row r="324" ht="21.75" customHeight="1" x14ac:dyDescent="0.25"/>
    <row r="325" ht="21.75" customHeight="1" x14ac:dyDescent="0.25"/>
    <row r="326" ht="21.95" customHeight="1" x14ac:dyDescent="0.25"/>
    <row r="327" ht="21.95" customHeight="1" x14ac:dyDescent="0.25"/>
    <row r="328" ht="21.95" customHeight="1" x14ac:dyDescent="0.25"/>
    <row r="329" ht="21.95" customHeight="1" x14ac:dyDescent="0.25"/>
    <row r="330" ht="21.95" customHeight="1" x14ac:dyDescent="0.25"/>
    <row r="331" ht="21.95" customHeight="1" x14ac:dyDescent="0.25"/>
    <row r="332" ht="21.95" customHeight="1" x14ac:dyDescent="0.25"/>
    <row r="333" ht="21.95" customHeight="1" x14ac:dyDescent="0.25"/>
    <row r="334" ht="21.75" customHeight="1" x14ac:dyDescent="0.25"/>
    <row r="335" ht="21.75" customHeight="1" x14ac:dyDescent="0.25"/>
    <row r="336" ht="21.95" customHeight="1" x14ac:dyDescent="0.25"/>
    <row r="337" ht="21.95" customHeight="1" x14ac:dyDescent="0.25"/>
    <row r="338" ht="21.95" customHeight="1" x14ac:dyDescent="0.25"/>
    <row r="339" ht="21.95" customHeight="1" x14ac:dyDescent="0.25"/>
    <row r="340" ht="21.95" customHeight="1" x14ac:dyDescent="0.25"/>
    <row r="341" ht="22.5" customHeight="1" x14ac:dyDescent="0.25"/>
    <row r="342" ht="0.75" customHeight="1" x14ac:dyDescent="0.25"/>
    <row r="343" ht="21.95" customHeight="1" x14ac:dyDescent="0.25"/>
    <row r="344" ht="21.95" customHeight="1" x14ac:dyDescent="0.25"/>
    <row r="345" ht="21.75" customHeight="1" x14ac:dyDescent="0.25"/>
    <row r="346" ht="21.75" customHeight="1" x14ac:dyDescent="0.25"/>
    <row r="347" ht="21.95" customHeight="1" x14ac:dyDescent="0.25"/>
    <row r="348" ht="21.75" customHeight="1" x14ac:dyDescent="0.25"/>
    <row r="349" ht="21.75" customHeight="1" x14ac:dyDescent="0.25"/>
    <row r="350" ht="21.95" customHeight="1" x14ac:dyDescent="0.25"/>
    <row r="351" ht="21.75" customHeight="1" x14ac:dyDescent="0.25"/>
    <row r="352" ht="21.75" customHeight="1" x14ac:dyDescent="0.25"/>
    <row r="353" ht="0.75" customHeight="1" x14ac:dyDescent="0.25"/>
    <row r="354" ht="21.75" customHeight="1" x14ac:dyDescent="0.25"/>
    <row r="355" ht="21.95" customHeight="1" x14ac:dyDescent="0.25"/>
    <row r="356" ht="21.95" customHeight="1" x14ac:dyDescent="0.25"/>
    <row r="357" ht="21.75" customHeight="1" x14ac:dyDescent="0.25"/>
    <row r="358" ht="21.75" customHeight="1" x14ac:dyDescent="0.25"/>
    <row r="359" ht="21.95" customHeight="1" x14ac:dyDescent="0.25"/>
    <row r="360" ht="21.95" customHeight="1" x14ac:dyDescent="0.25"/>
    <row r="361" ht="21.95" customHeight="1" x14ac:dyDescent="0.25"/>
    <row r="362" ht="21.95" customHeight="1" x14ac:dyDescent="0.25"/>
    <row r="363" ht="21.95" customHeight="1" x14ac:dyDescent="0.25"/>
    <row r="364" ht="21.75" customHeight="1" x14ac:dyDescent="0.25"/>
    <row r="365" ht="21.95" customHeight="1" x14ac:dyDescent="0.25"/>
    <row r="366" ht="21" customHeight="1" x14ac:dyDescent="0.25"/>
    <row r="367" ht="21.75" customHeight="1" x14ac:dyDescent="0.25"/>
    <row r="368" ht="21.75" customHeight="1" x14ac:dyDescent="0.25"/>
    <row r="369" ht="21.75" customHeight="1" x14ac:dyDescent="0.25"/>
    <row r="370" ht="21.95" customHeight="1" x14ac:dyDescent="0.25"/>
    <row r="371" ht="21.95" customHeight="1" x14ac:dyDescent="0.25"/>
    <row r="372" ht="21.75" customHeight="1" x14ac:dyDescent="0.25"/>
    <row r="373" ht="21.75" customHeight="1" x14ac:dyDescent="0.25"/>
    <row r="374" ht="21.75" customHeight="1" x14ac:dyDescent="0.25"/>
    <row r="375" ht="21.95" customHeight="1" x14ac:dyDescent="0.25"/>
    <row r="376" ht="21.95" customHeight="1" x14ac:dyDescent="0.25"/>
    <row r="377" ht="21" customHeight="1" x14ac:dyDescent="0.25"/>
    <row r="378" ht="21.75" customHeight="1" x14ac:dyDescent="0.25"/>
    <row r="379" ht="21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  <row r="384" ht="21.75" customHeight="1" x14ac:dyDescent="0.25"/>
    <row r="385" ht="21.75" customHeight="1" x14ac:dyDescent="0.25"/>
    <row r="386" ht="21.75" customHeight="1" x14ac:dyDescent="0.25"/>
    <row r="387" ht="21" customHeight="1" x14ac:dyDescent="0.25"/>
    <row r="388" ht="21.75" customHeight="1" x14ac:dyDescent="0.25"/>
    <row r="389" ht="21.75" customHeight="1" x14ac:dyDescent="0.25"/>
    <row r="390" ht="21.75" customHeight="1" x14ac:dyDescent="0.25"/>
    <row r="391" ht="21.95" customHeight="1" x14ac:dyDescent="0.25"/>
    <row r="392" ht="21.95" customHeight="1" x14ac:dyDescent="0.25"/>
    <row r="393" ht="21.95" customHeight="1" x14ac:dyDescent="0.25"/>
    <row r="394" ht="21.75" customHeight="1" x14ac:dyDescent="0.25"/>
    <row r="395" ht="21.95" customHeight="1" x14ac:dyDescent="0.25"/>
    <row r="396" ht="21.75" customHeight="1" x14ac:dyDescent="0.25"/>
    <row r="397" ht="0.75" customHeight="1" x14ac:dyDescent="0.25"/>
    <row r="398" ht="21.75" customHeight="1" x14ac:dyDescent="0.25"/>
    <row r="399" ht="21.75" customHeight="1" x14ac:dyDescent="0.25"/>
    <row r="400" ht="21.95" customHeight="1" x14ac:dyDescent="0.25"/>
    <row r="401" ht="21.95" customHeight="1" x14ac:dyDescent="0.25"/>
    <row r="402" ht="21.75" customHeight="1" x14ac:dyDescent="0.25"/>
    <row r="403" ht="21.95" customHeight="1" x14ac:dyDescent="0.25"/>
    <row r="404" ht="21.75" customHeight="1" x14ac:dyDescent="0.25"/>
    <row r="405" ht="21.75" customHeight="1" x14ac:dyDescent="0.25"/>
    <row r="406" ht="21.75" customHeight="1" x14ac:dyDescent="0.25"/>
    <row r="407" ht="21.95" customHeight="1" x14ac:dyDescent="0.25"/>
    <row r="408" ht="21.95" customHeight="1" x14ac:dyDescent="0.25"/>
    <row r="409" ht="21.75" customHeight="1" x14ac:dyDescent="0.25"/>
    <row r="410" ht="21.75" customHeight="1" x14ac:dyDescent="0.25"/>
    <row r="411" ht="21.75" customHeight="1" x14ac:dyDescent="0.25"/>
    <row r="412" ht="21.75" customHeight="1" x14ac:dyDescent="0.25"/>
    <row r="413" ht="21.75" customHeight="1" x14ac:dyDescent="0.25"/>
    <row r="414" ht="31.5" customHeight="1" x14ac:dyDescent="0.25"/>
    <row r="415" ht="21.75" customHeight="1" x14ac:dyDescent="0.25"/>
    <row r="416" ht="21.75" customHeight="1" x14ac:dyDescent="0.25"/>
    <row r="417" ht="21.75" customHeight="1" x14ac:dyDescent="0.25"/>
    <row r="418" ht="21.95" customHeight="1" x14ac:dyDescent="0.25"/>
    <row r="419" ht="21.95" customHeight="1" x14ac:dyDescent="0.25"/>
    <row r="420" ht="21.75" customHeight="1" x14ac:dyDescent="0.25"/>
    <row r="421" ht="21.75" customHeight="1" x14ac:dyDescent="0.25"/>
    <row r="422" ht="21.95" customHeight="1" x14ac:dyDescent="0.25"/>
    <row r="423" ht="21.75" customHeight="1" x14ac:dyDescent="0.25"/>
    <row r="424" ht="0.75" customHeight="1" x14ac:dyDescent="0.25"/>
    <row r="425" ht="21.95" customHeight="1" x14ac:dyDescent="0.25"/>
    <row r="426" ht="21.95" customHeight="1" x14ac:dyDescent="0.25"/>
    <row r="427" ht="21.95" customHeight="1" x14ac:dyDescent="0.25"/>
    <row r="428" ht="21.95" customHeight="1" x14ac:dyDescent="0.25"/>
    <row r="429" ht="21.75" customHeight="1" x14ac:dyDescent="0.25"/>
    <row r="430" ht="21.95" customHeight="1" x14ac:dyDescent="0.25"/>
    <row r="431" ht="21.75" customHeight="1" x14ac:dyDescent="0.25"/>
    <row r="432" ht="21.75" customHeight="1" x14ac:dyDescent="0.25"/>
    <row r="433" ht="21.95" customHeight="1" x14ac:dyDescent="0.25"/>
    <row r="434" ht="21.75" customHeight="1" x14ac:dyDescent="0.25"/>
    <row r="435" ht="0.75" customHeight="1" x14ac:dyDescent="0.25"/>
    <row r="436" ht="20.25" customHeight="1" x14ac:dyDescent="0.25"/>
    <row r="437" ht="21.75" customHeight="1" x14ac:dyDescent="0.25"/>
    <row r="438" ht="21.75" customHeight="1" x14ac:dyDescent="0.25"/>
    <row r="439" ht="21.75" customHeight="1" x14ac:dyDescent="0.25"/>
    <row r="440" ht="21.75" customHeight="1" x14ac:dyDescent="0.25"/>
    <row r="441" ht="21.75" customHeight="1" x14ac:dyDescent="0.25"/>
    <row r="442" ht="21.75" customHeight="1" x14ac:dyDescent="0.25"/>
    <row r="443" ht="21.95" customHeight="1" x14ac:dyDescent="0.25"/>
    <row r="444" ht="21.95" customHeight="1" x14ac:dyDescent="0.25"/>
    <row r="445" ht="21.95" customHeight="1" x14ac:dyDescent="0.25"/>
    <row r="446" ht="21.95" customHeight="1" x14ac:dyDescent="0.25"/>
    <row r="447" ht="21.95" customHeight="1" x14ac:dyDescent="0.25"/>
    <row r="448" ht="21.95" customHeight="1" x14ac:dyDescent="0.25"/>
    <row r="449" ht="21" customHeight="1" x14ac:dyDescent="0.25"/>
    <row r="450" ht="21.75" customHeight="1" x14ac:dyDescent="0.25"/>
    <row r="451" ht="21.95" customHeight="1" x14ac:dyDescent="0.25"/>
    <row r="452" ht="21.95" customHeight="1" x14ac:dyDescent="0.25"/>
    <row r="453" ht="21.95" customHeight="1" x14ac:dyDescent="0.25"/>
    <row r="454" ht="21" customHeight="1" x14ac:dyDescent="0.25"/>
    <row r="455" ht="21.75" customHeight="1" x14ac:dyDescent="0.25"/>
    <row r="456" ht="21.75" customHeight="1" x14ac:dyDescent="0.25"/>
    <row r="457" ht="21.75" customHeight="1" x14ac:dyDescent="0.25"/>
    <row r="458" ht="21.75" customHeight="1" x14ac:dyDescent="0.25"/>
    <row r="459" ht="21.75" customHeight="1" x14ac:dyDescent="0.25"/>
    <row r="460" ht="37.9" customHeight="1" x14ac:dyDescent="0.25"/>
    <row r="461" ht="21.95" customHeight="1" x14ac:dyDescent="0.25"/>
    <row r="462" ht="21.95" customHeight="1" x14ac:dyDescent="0.25"/>
    <row r="463" ht="21.95" customHeight="1" x14ac:dyDescent="0.25"/>
    <row r="464" ht="21.95" customHeight="1" x14ac:dyDescent="0.25"/>
    <row r="465" ht="21.95" customHeight="1" x14ac:dyDescent="0.25"/>
    <row r="466" ht="21.75" customHeight="1" x14ac:dyDescent="0.25"/>
    <row r="467" ht="21.75" customHeight="1" x14ac:dyDescent="0.25"/>
    <row r="468" ht="21.75" customHeight="1" x14ac:dyDescent="0.25"/>
    <row r="469" ht="21.75" customHeight="1" x14ac:dyDescent="0.25"/>
    <row r="470" ht="21.75" customHeight="1" x14ac:dyDescent="0.25"/>
    <row r="471" ht="21.75" customHeight="1" x14ac:dyDescent="0.25"/>
    <row r="472" ht="21" customHeight="1" x14ac:dyDescent="0.25"/>
    <row r="473" ht="21.75" customHeight="1" x14ac:dyDescent="0.25"/>
    <row r="474" ht="21.75" customHeight="1" x14ac:dyDescent="0.25"/>
    <row r="475" ht="21.95" customHeight="1" x14ac:dyDescent="0.25"/>
    <row r="476" ht="21.75" customHeight="1" x14ac:dyDescent="0.25"/>
    <row r="477" ht="21.75" customHeight="1" x14ac:dyDescent="0.25"/>
    <row r="478" ht="21.75" customHeight="1" x14ac:dyDescent="0.25"/>
    <row r="479" ht="21.95" customHeight="1" x14ac:dyDescent="0.25"/>
    <row r="480" ht="21.95" customHeight="1" x14ac:dyDescent="0.25"/>
    <row r="481" ht="21.75" customHeight="1" x14ac:dyDescent="0.25"/>
    <row r="482" ht="21.75" customHeight="1" x14ac:dyDescent="0.25"/>
    <row r="483" ht="21.95" customHeight="1" x14ac:dyDescent="0.25"/>
    <row r="484" ht="21.95" customHeight="1" x14ac:dyDescent="0.25"/>
    <row r="485" ht="21" customHeight="1" x14ac:dyDescent="0.25"/>
    <row r="486" ht="21.75" customHeight="1" x14ac:dyDescent="0.25"/>
    <row r="487" ht="21.75" customHeight="1" x14ac:dyDescent="0.25"/>
    <row r="488" ht="21.95" customHeight="1" x14ac:dyDescent="0.25"/>
    <row r="489" ht="0.75" customHeight="1" x14ac:dyDescent="0.25"/>
    <row r="490" ht="21.75" customHeight="1" x14ac:dyDescent="0.25"/>
    <row r="491" ht="21.95" customHeight="1" x14ac:dyDescent="0.25"/>
    <row r="492" ht="21.75" customHeight="1" x14ac:dyDescent="0.25"/>
    <row r="493" ht="21.95" customHeight="1" x14ac:dyDescent="0.25"/>
    <row r="494" ht="21.75" customHeight="1" x14ac:dyDescent="0.25"/>
    <row r="495" ht="21.95" customHeight="1" x14ac:dyDescent="0.25"/>
    <row r="496" ht="21.95" customHeight="1" x14ac:dyDescent="0.25"/>
    <row r="497" ht="21.95" customHeight="1" x14ac:dyDescent="0.25"/>
    <row r="498" ht="21.95" customHeight="1" x14ac:dyDescent="0.25"/>
    <row r="499" ht="18.75" customHeight="1" x14ac:dyDescent="0.25"/>
    <row r="500" ht="21.75" customHeight="1" x14ac:dyDescent="0.25"/>
    <row r="501" ht="21.75" customHeight="1" x14ac:dyDescent="0.25"/>
    <row r="502" ht="21.75" customHeight="1" x14ac:dyDescent="0.25"/>
    <row r="503" ht="21.75" customHeight="1" x14ac:dyDescent="0.25"/>
    <row r="504" ht="21.75" customHeight="1" x14ac:dyDescent="0.25"/>
    <row r="505" ht="21.75" customHeight="1" x14ac:dyDescent="0.25"/>
    <row r="506" ht="21.75" customHeight="1" x14ac:dyDescent="0.25"/>
    <row r="507" ht="0.75" customHeight="1" x14ac:dyDescent="0.25"/>
    <row r="508" ht="21.75" customHeight="1" x14ac:dyDescent="0.25"/>
    <row r="509" ht="21.95" customHeight="1" x14ac:dyDescent="0.25"/>
    <row r="510" ht="21.75" customHeight="1" x14ac:dyDescent="0.25"/>
    <row r="511" ht="21.75" customHeight="1" x14ac:dyDescent="0.25"/>
    <row r="512" ht="21.95" customHeight="1" x14ac:dyDescent="0.25"/>
    <row r="513" ht="21.95" customHeight="1" x14ac:dyDescent="0.25"/>
    <row r="514" ht="21.95" customHeight="1" x14ac:dyDescent="0.25"/>
    <row r="515" ht="21.95" customHeight="1" x14ac:dyDescent="0.25"/>
    <row r="516" ht="21.95" customHeight="1" x14ac:dyDescent="0.25"/>
    <row r="517" ht="21.95" customHeight="1" x14ac:dyDescent="0.25"/>
    <row r="518" ht="21.95" customHeight="1" x14ac:dyDescent="0.25"/>
    <row r="519" ht="21.95" customHeight="1" x14ac:dyDescent="0.25"/>
    <row r="520" ht="21.75" customHeight="1" x14ac:dyDescent="0.25"/>
    <row r="521" ht="21.75" customHeight="1" x14ac:dyDescent="0.25"/>
    <row r="522" ht="21.75" customHeight="1" x14ac:dyDescent="0.25"/>
    <row r="523" ht="21.75" customHeight="1" x14ac:dyDescent="0.25"/>
    <row r="524" ht="21.75" customHeight="1" x14ac:dyDescent="0.25"/>
    <row r="525" ht="21.75" customHeight="1" x14ac:dyDescent="0.25"/>
    <row r="526" ht="21.75" customHeight="1" x14ac:dyDescent="0.25"/>
    <row r="527" ht="21.75" customHeight="1" x14ac:dyDescent="0.25"/>
    <row r="528" ht="21.75" customHeight="1" x14ac:dyDescent="0.25"/>
    <row r="529" ht="21.75" customHeight="1" x14ac:dyDescent="0.25"/>
    <row r="530" ht="21.75" customHeight="1" x14ac:dyDescent="0.25"/>
    <row r="531" ht="21.75" customHeight="1" x14ac:dyDescent="0.25"/>
    <row r="532" ht="36" customHeight="1" x14ac:dyDescent="0.25"/>
    <row r="533" ht="41.25" customHeight="1" x14ac:dyDescent="0.25"/>
    <row r="535" ht="19.899999999999999" customHeight="1" x14ac:dyDescent="0.25"/>
    <row r="536" ht="15" customHeight="1" x14ac:dyDescent="0.25"/>
    <row r="537" ht="13.15" customHeight="1" x14ac:dyDescent="0.25"/>
    <row r="539" ht="19.149999999999999" customHeight="1" x14ac:dyDescent="0.25"/>
    <row r="540" ht="19.149999999999999" customHeight="1" x14ac:dyDescent="0.25"/>
    <row r="541" ht="18" customHeight="1" x14ac:dyDescent="0.25"/>
    <row r="542" ht="16.149999999999999" customHeight="1" x14ac:dyDescent="0.25"/>
    <row r="543" ht="16.149999999999999" customHeight="1" x14ac:dyDescent="0.25"/>
    <row r="544" ht="15.6" customHeight="1" x14ac:dyDescent="0.25"/>
    <row r="545" ht="18" customHeight="1" x14ac:dyDescent="0.25"/>
    <row r="546" ht="16.899999999999999" customHeight="1" x14ac:dyDescent="0.25"/>
    <row r="547" ht="15.6" customHeight="1" x14ac:dyDescent="0.25"/>
    <row r="548" ht="16.149999999999999" customHeight="1" x14ac:dyDescent="0.25"/>
    <row r="550" ht="3.75" customHeight="1" x14ac:dyDescent="0.25"/>
    <row r="551" hidden="1" x14ac:dyDescent="0.25"/>
    <row r="555" ht="7.5" customHeight="1" x14ac:dyDescent="0.25"/>
    <row r="556" ht="35.25" customHeight="1" x14ac:dyDescent="0.25"/>
    <row r="557" ht="46.5" customHeight="1" x14ac:dyDescent="0.25"/>
    <row r="558" ht="101.25" customHeight="1" x14ac:dyDescent="0.25"/>
  </sheetData>
  <pageMargins left="0.27569444444444402" right="0.27569444444444402" top="0.39374999999999999" bottom="0.35416666666666702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21065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отчету  субвенции до конца г</vt:lpstr>
      <vt:lpstr>списки</vt:lpstr>
      <vt:lpstr>'По отчету  субвенции до конца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Капустина Татьяна Ивановна</dc:creator>
  <cp:lastModifiedBy>User</cp:lastModifiedBy>
  <cp:revision>62</cp:revision>
  <cp:lastPrinted>2024-12-26T15:19:12Z</cp:lastPrinted>
  <dcterms:created xsi:type="dcterms:W3CDTF">2017-07-10T12:41:54Z</dcterms:created>
  <dcterms:modified xsi:type="dcterms:W3CDTF">2025-01-16T07:37:24Z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